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60" yWindow="80" windowWidth="18900" windowHeight="7340" firstSheet="1" activeTab="3"/>
  </bookViews>
  <sheets>
    <sheet name="Lisez-moi" sheetId="8" r:id="rId1"/>
    <sheet name="Saisie Factures" sheetId="3" r:id="rId2"/>
    <sheet name="Conso." sheetId="9" r:id="rId3"/>
    <sheet name="Conso. Bleu Blanc Rouge" sheetId="12" r:id="rId4"/>
    <sheet name="% Bleu Blanc Rouge" sheetId="13" r:id="rId5"/>
    <sheet name="Conso. Mois" sheetId="11" r:id="rId6"/>
    <sheet name="Montant" sheetId="10" r:id="rId7"/>
    <sheet name="Montant Conso." sheetId="18" r:id="rId8"/>
    <sheet name="%HC" sheetId="16" r:id="rId9"/>
  </sheets>
  <definedNames>
    <definedName name="_xlnm._FilterDatabase" localSheetId="1" hidden="1">'Saisie Factures'!$A$1:$H$13</definedName>
    <definedName name="conso" localSheetId="4">#REF!</definedName>
    <definedName name="conso" localSheetId="3">#REF!</definedName>
    <definedName name="conso" localSheetId="5">#REF!</definedName>
    <definedName name="conso" localSheetId="6">#REF!</definedName>
    <definedName name="conso" localSheetId="7">#REF!</definedName>
    <definedName name="conso">#REF!</definedName>
    <definedName name="Conso." localSheetId="4">#REF!</definedName>
    <definedName name="Conso." localSheetId="3">#REF!</definedName>
    <definedName name="Conso." localSheetId="7">#REF!</definedName>
    <definedName name="Conso.">#REF!</definedName>
    <definedName name="_xlnm.Print_Area" localSheetId="1">'Saisie Factures'!#REF!</definedName>
  </definedNames>
  <calcPr calcId="145621"/>
  <pivotCaches>
    <pivotCache cacheId="5" r:id="rId10"/>
  </pivotCaches>
</workbook>
</file>

<file path=xl/calcChain.xml><?xml version="1.0" encoding="utf-8"?>
<calcChain xmlns="http://schemas.openxmlformats.org/spreadsheetml/2006/main">
  <c r="E2" i="3" l="1"/>
  <c r="E5" i="16"/>
  <c r="E6" i="16"/>
  <c r="F60" i="3" l="1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2" i="3"/>
  <c r="F10" i="3"/>
  <c r="F12" i="3"/>
  <c r="F13" i="3"/>
  <c r="F15" i="3"/>
  <c r="F16" i="3"/>
  <c r="D4" i="18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2" i="3"/>
  <c r="I10" i="3"/>
  <c r="I12" i="3"/>
  <c r="I13" i="3"/>
  <c r="I15" i="3"/>
  <c r="I16" i="3"/>
  <c r="D5" i="16" l="1"/>
  <c r="D6" i="16"/>
  <c r="D4" i="16"/>
  <c r="E4" i="16" s="1"/>
  <c r="E14" i="3" l="1"/>
  <c r="J14" i="3"/>
  <c r="M14" i="3" s="1"/>
  <c r="K14" i="3"/>
  <c r="L14" i="3" s="1"/>
  <c r="E15" i="3"/>
  <c r="J15" i="3"/>
  <c r="M15" i="3" s="1"/>
  <c r="K15" i="3"/>
  <c r="L15" i="3" s="1"/>
  <c r="E16" i="3"/>
  <c r="J16" i="3"/>
  <c r="K16" i="3"/>
  <c r="L16" i="3" s="1"/>
  <c r="E17" i="3"/>
  <c r="J17" i="3"/>
  <c r="K17" i="3"/>
  <c r="L17" i="3" s="1"/>
  <c r="E18" i="3"/>
  <c r="J18" i="3"/>
  <c r="K18" i="3"/>
  <c r="L18" i="3" s="1"/>
  <c r="E19" i="3"/>
  <c r="J19" i="3"/>
  <c r="K19" i="3"/>
  <c r="L19" i="3"/>
  <c r="E20" i="3"/>
  <c r="J20" i="3"/>
  <c r="K20" i="3"/>
  <c r="L20" i="3" s="1"/>
  <c r="E21" i="3"/>
  <c r="J21" i="3"/>
  <c r="K21" i="3"/>
  <c r="L21" i="3"/>
  <c r="E22" i="3"/>
  <c r="J22" i="3"/>
  <c r="M22" i="3" s="1"/>
  <c r="K22" i="3"/>
  <c r="L22" i="3" s="1"/>
  <c r="E23" i="3"/>
  <c r="J23" i="3"/>
  <c r="K23" i="3"/>
  <c r="L23" i="3" s="1"/>
  <c r="E24" i="3"/>
  <c r="J24" i="3"/>
  <c r="K24" i="3"/>
  <c r="L24" i="3" s="1"/>
  <c r="M24" i="3"/>
  <c r="E25" i="3"/>
  <c r="J25" i="3"/>
  <c r="K25" i="3"/>
  <c r="L25" i="3"/>
  <c r="E26" i="3"/>
  <c r="J26" i="3"/>
  <c r="K26" i="3"/>
  <c r="L26" i="3" s="1"/>
  <c r="E27" i="3"/>
  <c r="J27" i="3"/>
  <c r="K27" i="3"/>
  <c r="L27" i="3" s="1"/>
  <c r="E28" i="3"/>
  <c r="J28" i="3"/>
  <c r="M28" i="3" s="1"/>
  <c r="K28" i="3"/>
  <c r="L28" i="3" s="1"/>
  <c r="E29" i="3"/>
  <c r="J29" i="3"/>
  <c r="K29" i="3"/>
  <c r="L29" i="3" s="1"/>
  <c r="E30" i="3"/>
  <c r="J30" i="3"/>
  <c r="K30" i="3"/>
  <c r="L30" i="3" s="1"/>
  <c r="E31" i="3"/>
  <c r="J31" i="3"/>
  <c r="K31" i="3"/>
  <c r="L31" i="3" s="1"/>
  <c r="E32" i="3"/>
  <c r="J32" i="3"/>
  <c r="M32" i="3" s="1"/>
  <c r="K32" i="3"/>
  <c r="L32" i="3" s="1"/>
  <c r="E33" i="3"/>
  <c r="J33" i="3"/>
  <c r="K33" i="3"/>
  <c r="L33" i="3" s="1"/>
  <c r="E34" i="3"/>
  <c r="J34" i="3"/>
  <c r="K34" i="3"/>
  <c r="L34" i="3" s="1"/>
  <c r="E35" i="3"/>
  <c r="J35" i="3"/>
  <c r="K35" i="3"/>
  <c r="L35" i="3" s="1"/>
  <c r="E36" i="3"/>
  <c r="J36" i="3"/>
  <c r="M36" i="3" s="1"/>
  <c r="K36" i="3"/>
  <c r="L36" i="3" s="1"/>
  <c r="E37" i="3"/>
  <c r="J37" i="3"/>
  <c r="K37" i="3"/>
  <c r="L37" i="3" s="1"/>
  <c r="E38" i="3"/>
  <c r="J38" i="3"/>
  <c r="K38" i="3"/>
  <c r="L38" i="3" s="1"/>
  <c r="E39" i="3"/>
  <c r="J39" i="3"/>
  <c r="K39" i="3"/>
  <c r="L39" i="3" s="1"/>
  <c r="E40" i="3"/>
  <c r="J40" i="3"/>
  <c r="M40" i="3" s="1"/>
  <c r="K40" i="3"/>
  <c r="L40" i="3" s="1"/>
  <c r="E41" i="3"/>
  <c r="J41" i="3"/>
  <c r="K41" i="3"/>
  <c r="L41" i="3" s="1"/>
  <c r="E42" i="3"/>
  <c r="J42" i="3"/>
  <c r="K42" i="3"/>
  <c r="L42" i="3" s="1"/>
  <c r="E43" i="3"/>
  <c r="J43" i="3"/>
  <c r="K43" i="3"/>
  <c r="L43" i="3" s="1"/>
  <c r="E44" i="3"/>
  <c r="J44" i="3"/>
  <c r="M44" i="3" s="1"/>
  <c r="K44" i="3"/>
  <c r="L44" i="3" s="1"/>
  <c r="E45" i="3"/>
  <c r="J45" i="3"/>
  <c r="K45" i="3"/>
  <c r="L45" i="3" s="1"/>
  <c r="E46" i="3"/>
  <c r="J46" i="3"/>
  <c r="K46" i="3"/>
  <c r="L46" i="3" s="1"/>
  <c r="E47" i="3"/>
  <c r="J47" i="3"/>
  <c r="K47" i="3"/>
  <c r="L47" i="3" s="1"/>
  <c r="E48" i="3"/>
  <c r="J48" i="3"/>
  <c r="M48" i="3" s="1"/>
  <c r="K48" i="3"/>
  <c r="L48" i="3" s="1"/>
  <c r="E49" i="3"/>
  <c r="J49" i="3"/>
  <c r="K49" i="3"/>
  <c r="L49" i="3" s="1"/>
  <c r="E50" i="3"/>
  <c r="J50" i="3"/>
  <c r="K50" i="3"/>
  <c r="L50" i="3" s="1"/>
  <c r="E51" i="3"/>
  <c r="J51" i="3"/>
  <c r="K51" i="3"/>
  <c r="L51" i="3" s="1"/>
  <c r="E52" i="3"/>
  <c r="J52" i="3"/>
  <c r="K52" i="3"/>
  <c r="L52" i="3" s="1"/>
  <c r="E53" i="3"/>
  <c r="J53" i="3"/>
  <c r="M53" i="3" s="1"/>
  <c r="K53" i="3"/>
  <c r="L53" i="3" s="1"/>
  <c r="E54" i="3"/>
  <c r="J54" i="3"/>
  <c r="M54" i="3" s="1"/>
  <c r="K54" i="3"/>
  <c r="L54" i="3" s="1"/>
  <c r="E55" i="3"/>
  <c r="J55" i="3"/>
  <c r="M55" i="3" s="1"/>
  <c r="K55" i="3"/>
  <c r="L55" i="3" s="1"/>
  <c r="E56" i="3"/>
  <c r="J56" i="3"/>
  <c r="M56" i="3" s="1"/>
  <c r="K56" i="3"/>
  <c r="L56" i="3" s="1"/>
  <c r="E57" i="3"/>
  <c r="J57" i="3"/>
  <c r="M57" i="3" s="1"/>
  <c r="K57" i="3"/>
  <c r="L57" i="3" s="1"/>
  <c r="E58" i="3"/>
  <c r="J58" i="3"/>
  <c r="K58" i="3"/>
  <c r="L58" i="3" s="1"/>
  <c r="M58" i="3"/>
  <c r="E59" i="3"/>
  <c r="J59" i="3"/>
  <c r="M59" i="3" s="1"/>
  <c r="K59" i="3"/>
  <c r="L59" i="3" s="1"/>
  <c r="E60" i="3"/>
  <c r="J60" i="3"/>
  <c r="M60" i="3" s="1"/>
  <c r="K60" i="3"/>
  <c r="L60" i="3" s="1"/>
  <c r="E61" i="3"/>
  <c r="J61" i="3"/>
  <c r="M61" i="3" s="1"/>
  <c r="K61" i="3"/>
  <c r="L61" i="3" s="1"/>
  <c r="E62" i="3"/>
  <c r="J62" i="3"/>
  <c r="K62" i="3"/>
  <c r="L62" i="3" s="1"/>
  <c r="M62" i="3"/>
  <c r="E63" i="3"/>
  <c r="J63" i="3"/>
  <c r="M63" i="3" s="1"/>
  <c r="K63" i="3"/>
  <c r="L63" i="3" s="1"/>
  <c r="E64" i="3"/>
  <c r="J64" i="3"/>
  <c r="M64" i="3" s="1"/>
  <c r="K64" i="3"/>
  <c r="L64" i="3" s="1"/>
  <c r="E65" i="3"/>
  <c r="J65" i="3"/>
  <c r="M65" i="3" s="1"/>
  <c r="K65" i="3"/>
  <c r="L65" i="3"/>
  <c r="E66" i="3"/>
  <c r="J66" i="3"/>
  <c r="M66" i="3" s="1"/>
  <c r="K66" i="3"/>
  <c r="L66" i="3" s="1"/>
  <c r="E67" i="3"/>
  <c r="J67" i="3"/>
  <c r="M67" i="3" s="1"/>
  <c r="K67" i="3"/>
  <c r="L67" i="3"/>
  <c r="E68" i="3"/>
  <c r="J68" i="3"/>
  <c r="K68" i="3"/>
  <c r="L68" i="3" s="1"/>
  <c r="M68" i="3"/>
  <c r="E69" i="3"/>
  <c r="J69" i="3"/>
  <c r="M69" i="3" s="1"/>
  <c r="K69" i="3"/>
  <c r="L69" i="3" s="1"/>
  <c r="E70" i="3"/>
  <c r="J70" i="3"/>
  <c r="K70" i="3"/>
  <c r="L70" i="3" s="1"/>
  <c r="M70" i="3"/>
  <c r="E71" i="3"/>
  <c r="J71" i="3"/>
  <c r="M71" i="3" s="1"/>
  <c r="K71" i="3"/>
  <c r="L71" i="3" s="1"/>
  <c r="E72" i="3"/>
  <c r="J72" i="3"/>
  <c r="M72" i="3" s="1"/>
  <c r="K72" i="3"/>
  <c r="L72" i="3" s="1"/>
  <c r="E73" i="3"/>
  <c r="J73" i="3"/>
  <c r="M73" i="3" s="1"/>
  <c r="K73" i="3"/>
  <c r="L73" i="3"/>
  <c r="E74" i="3"/>
  <c r="J74" i="3"/>
  <c r="M74" i="3" s="1"/>
  <c r="K74" i="3"/>
  <c r="L74" i="3" s="1"/>
  <c r="E75" i="3"/>
  <c r="J75" i="3"/>
  <c r="M75" i="3" s="1"/>
  <c r="K75" i="3"/>
  <c r="L75" i="3"/>
  <c r="E76" i="3"/>
  <c r="J76" i="3"/>
  <c r="K76" i="3"/>
  <c r="L76" i="3" s="1"/>
  <c r="M76" i="3"/>
  <c r="E77" i="3"/>
  <c r="J77" i="3"/>
  <c r="M77" i="3" s="1"/>
  <c r="K77" i="3"/>
  <c r="L77" i="3" s="1"/>
  <c r="E78" i="3"/>
  <c r="J78" i="3"/>
  <c r="K78" i="3"/>
  <c r="L78" i="3" s="1"/>
  <c r="M78" i="3"/>
  <c r="E79" i="3"/>
  <c r="J79" i="3"/>
  <c r="M79" i="3" s="1"/>
  <c r="K79" i="3"/>
  <c r="L79" i="3" s="1"/>
  <c r="E80" i="3"/>
  <c r="J80" i="3"/>
  <c r="M80" i="3" s="1"/>
  <c r="K80" i="3"/>
  <c r="L80" i="3" s="1"/>
  <c r="E81" i="3"/>
  <c r="J81" i="3"/>
  <c r="M81" i="3" s="1"/>
  <c r="K81" i="3"/>
  <c r="L81" i="3"/>
  <c r="E82" i="3"/>
  <c r="J82" i="3"/>
  <c r="M82" i="3" s="1"/>
  <c r="K82" i="3"/>
  <c r="L82" i="3" s="1"/>
  <c r="E83" i="3"/>
  <c r="J83" i="3"/>
  <c r="M83" i="3" s="1"/>
  <c r="K83" i="3"/>
  <c r="L83" i="3" s="1"/>
  <c r="E84" i="3"/>
  <c r="J84" i="3"/>
  <c r="M84" i="3" s="1"/>
  <c r="K84" i="3"/>
  <c r="L84" i="3" s="1"/>
  <c r="E85" i="3"/>
  <c r="J85" i="3"/>
  <c r="M85" i="3" s="1"/>
  <c r="K85" i="3"/>
  <c r="L85" i="3"/>
  <c r="E86" i="3"/>
  <c r="J86" i="3"/>
  <c r="K86" i="3"/>
  <c r="L86" i="3" s="1"/>
  <c r="M86" i="3"/>
  <c r="E87" i="3"/>
  <c r="J87" i="3"/>
  <c r="M87" i="3" s="1"/>
  <c r="K87" i="3"/>
  <c r="L87" i="3" s="1"/>
  <c r="E88" i="3"/>
  <c r="J88" i="3"/>
  <c r="M88" i="3" s="1"/>
  <c r="K88" i="3"/>
  <c r="L88" i="3" s="1"/>
  <c r="E89" i="3"/>
  <c r="J89" i="3"/>
  <c r="M89" i="3" s="1"/>
  <c r="K89" i="3"/>
  <c r="L89" i="3"/>
  <c r="E90" i="3"/>
  <c r="J90" i="3"/>
  <c r="M90" i="3" s="1"/>
  <c r="K90" i="3"/>
  <c r="L90" i="3" s="1"/>
  <c r="E91" i="3"/>
  <c r="J91" i="3"/>
  <c r="M91" i="3" s="1"/>
  <c r="K91" i="3"/>
  <c r="L91" i="3" s="1"/>
  <c r="E92" i="3"/>
  <c r="J92" i="3"/>
  <c r="M92" i="3" s="1"/>
  <c r="K92" i="3"/>
  <c r="L92" i="3" s="1"/>
  <c r="E93" i="3"/>
  <c r="J93" i="3"/>
  <c r="M93" i="3" s="1"/>
  <c r="K93" i="3"/>
  <c r="L93" i="3"/>
  <c r="E94" i="3"/>
  <c r="J94" i="3"/>
  <c r="K94" i="3"/>
  <c r="L94" i="3" s="1"/>
  <c r="M94" i="3"/>
  <c r="E95" i="3"/>
  <c r="J95" i="3"/>
  <c r="M95" i="3" s="1"/>
  <c r="K95" i="3"/>
  <c r="L95" i="3" s="1"/>
  <c r="E96" i="3"/>
  <c r="J96" i="3"/>
  <c r="M96" i="3" s="1"/>
  <c r="K96" i="3"/>
  <c r="L96" i="3" s="1"/>
  <c r="E97" i="3"/>
  <c r="J97" i="3"/>
  <c r="M97" i="3" s="1"/>
  <c r="K97" i="3"/>
  <c r="L97" i="3"/>
  <c r="E98" i="3"/>
  <c r="J98" i="3"/>
  <c r="M98" i="3" s="1"/>
  <c r="K98" i="3"/>
  <c r="L98" i="3" s="1"/>
  <c r="E99" i="3"/>
  <c r="J99" i="3"/>
  <c r="M99" i="3" s="1"/>
  <c r="K99" i="3"/>
  <c r="L99" i="3"/>
  <c r="E100" i="3"/>
  <c r="J100" i="3"/>
  <c r="M100" i="3" s="1"/>
  <c r="K100" i="3"/>
  <c r="L100" i="3" s="1"/>
  <c r="E101" i="3"/>
  <c r="J101" i="3"/>
  <c r="M101" i="3" s="1"/>
  <c r="K101" i="3"/>
  <c r="L101" i="3"/>
  <c r="E102" i="3"/>
  <c r="J102" i="3"/>
  <c r="K102" i="3"/>
  <c r="L102" i="3" s="1"/>
  <c r="M102" i="3"/>
  <c r="E103" i="3"/>
  <c r="J103" i="3"/>
  <c r="M103" i="3" s="1"/>
  <c r="K103" i="3"/>
  <c r="L103" i="3" s="1"/>
  <c r="E104" i="3"/>
  <c r="J104" i="3"/>
  <c r="M104" i="3" s="1"/>
  <c r="K104" i="3"/>
  <c r="L104" i="3"/>
  <c r="E105" i="3"/>
  <c r="J105" i="3"/>
  <c r="K105" i="3"/>
  <c r="L105" i="3" s="1"/>
  <c r="M105" i="3"/>
  <c r="E106" i="3"/>
  <c r="J106" i="3"/>
  <c r="M106" i="3" s="1"/>
  <c r="K106" i="3"/>
  <c r="L106" i="3" s="1"/>
  <c r="E107" i="3"/>
  <c r="J107" i="3"/>
  <c r="M107" i="3" s="1"/>
  <c r="K107" i="3"/>
  <c r="L107" i="3" s="1"/>
  <c r="E108" i="3"/>
  <c r="J108" i="3"/>
  <c r="M108" i="3" s="1"/>
  <c r="K108" i="3"/>
  <c r="L108" i="3"/>
  <c r="E109" i="3"/>
  <c r="J109" i="3"/>
  <c r="K109" i="3"/>
  <c r="L109" i="3" s="1"/>
  <c r="M109" i="3"/>
  <c r="E110" i="3"/>
  <c r="J110" i="3"/>
  <c r="M110" i="3" s="1"/>
  <c r="K110" i="3"/>
  <c r="L110" i="3" s="1"/>
  <c r="E111" i="3"/>
  <c r="J111" i="3"/>
  <c r="M111" i="3" s="1"/>
  <c r="K111" i="3"/>
  <c r="L111" i="3" s="1"/>
  <c r="E112" i="3"/>
  <c r="J112" i="3"/>
  <c r="M112" i="3" s="1"/>
  <c r="K112" i="3"/>
  <c r="L112" i="3"/>
  <c r="E113" i="3"/>
  <c r="J113" i="3"/>
  <c r="K113" i="3"/>
  <c r="L113" i="3" s="1"/>
  <c r="M113" i="3"/>
  <c r="E114" i="3"/>
  <c r="J114" i="3"/>
  <c r="M114" i="3" s="1"/>
  <c r="K114" i="3"/>
  <c r="L114" i="3" s="1"/>
  <c r="E115" i="3"/>
  <c r="J115" i="3"/>
  <c r="M115" i="3" s="1"/>
  <c r="K115" i="3"/>
  <c r="L115" i="3" s="1"/>
  <c r="E116" i="3"/>
  <c r="J116" i="3"/>
  <c r="M116" i="3" s="1"/>
  <c r="K116" i="3"/>
  <c r="L116" i="3"/>
  <c r="E117" i="3"/>
  <c r="J117" i="3"/>
  <c r="K117" i="3"/>
  <c r="L117" i="3" s="1"/>
  <c r="M117" i="3"/>
  <c r="E118" i="3"/>
  <c r="J118" i="3"/>
  <c r="M118" i="3" s="1"/>
  <c r="K118" i="3"/>
  <c r="L118" i="3" s="1"/>
  <c r="E119" i="3"/>
  <c r="J119" i="3"/>
  <c r="M119" i="3" s="1"/>
  <c r="K119" i="3"/>
  <c r="L119" i="3" s="1"/>
  <c r="E120" i="3"/>
  <c r="J120" i="3"/>
  <c r="M120" i="3" s="1"/>
  <c r="K120" i="3"/>
  <c r="L120" i="3"/>
  <c r="E13" i="3"/>
  <c r="J13" i="3"/>
  <c r="K13" i="3"/>
  <c r="L13" i="3" s="1"/>
  <c r="I19" i="3" l="1"/>
  <c r="F19" i="3"/>
  <c r="I18" i="3"/>
  <c r="F18" i="3"/>
  <c r="I17" i="3"/>
  <c r="F17" i="3"/>
  <c r="F14" i="3"/>
  <c r="I14" i="3"/>
  <c r="F55" i="3"/>
  <c r="I55" i="3"/>
  <c r="F53" i="3"/>
  <c r="I53" i="3"/>
  <c r="I49" i="3"/>
  <c r="F49" i="3"/>
  <c r="I45" i="3"/>
  <c r="F45" i="3"/>
  <c r="I41" i="3"/>
  <c r="F41" i="3"/>
  <c r="I40" i="3"/>
  <c r="F40" i="3"/>
  <c r="I39" i="3"/>
  <c r="F39" i="3"/>
  <c r="F35" i="3"/>
  <c r="I35" i="3"/>
  <c r="I31" i="3"/>
  <c r="F31" i="3"/>
  <c r="F27" i="3"/>
  <c r="I27" i="3"/>
  <c r="F20" i="3"/>
  <c r="I20" i="3"/>
  <c r="F54" i="3"/>
  <c r="I54" i="3"/>
  <c r="I56" i="3"/>
  <c r="F56" i="3"/>
  <c r="I50" i="3"/>
  <c r="F50" i="3"/>
  <c r="F46" i="3"/>
  <c r="I46" i="3"/>
  <c r="I42" i="3"/>
  <c r="F42" i="3"/>
  <c r="I36" i="3"/>
  <c r="F36" i="3"/>
  <c r="M34" i="3"/>
  <c r="I32" i="3"/>
  <c r="F32" i="3"/>
  <c r="I28" i="3"/>
  <c r="F28" i="3"/>
  <c r="F22" i="3"/>
  <c r="I22" i="3"/>
  <c r="F21" i="3"/>
  <c r="I21" i="3"/>
  <c r="I59" i="3"/>
  <c r="F59" i="3"/>
  <c r="F58" i="3"/>
  <c r="I58" i="3"/>
  <c r="I57" i="3"/>
  <c r="F57" i="3"/>
  <c r="F51" i="3"/>
  <c r="I51" i="3"/>
  <c r="I47" i="3"/>
  <c r="F47" i="3"/>
  <c r="F43" i="3"/>
  <c r="I43" i="3"/>
  <c r="I37" i="3"/>
  <c r="F37" i="3"/>
  <c r="I33" i="3"/>
  <c r="F33" i="3"/>
  <c r="I29" i="3"/>
  <c r="F29" i="3"/>
  <c r="F23" i="3"/>
  <c r="I23" i="3"/>
  <c r="I52" i="3"/>
  <c r="F52" i="3"/>
  <c r="I48" i="3"/>
  <c r="F48" i="3"/>
  <c r="I44" i="3"/>
  <c r="F44" i="3"/>
  <c r="I38" i="3"/>
  <c r="F38" i="3"/>
  <c r="I34" i="3"/>
  <c r="F34" i="3"/>
  <c r="F30" i="3"/>
  <c r="I30" i="3"/>
  <c r="I26" i="3"/>
  <c r="F26" i="3"/>
  <c r="I25" i="3"/>
  <c r="F25" i="3"/>
  <c r="I24" i="3"/>
  <c r="F24" i="3"/>
  <c r="M46" i="3"/>
  <c r="M30" i="3"/>
  <c r="M18" i="3"/>
  <c r="M52" i="3"/>
  <c r="M20" i="3"/>
  <c r="M50" i="3"/>
  <c r="M38" i="3"/>
  <c r="M16" i="3"/>
  <c r="M51" i="3"/>
  <c r="M49" i="3"/>
  <c r="M47" i="3"/>
  <c r="M45" i="3"/>
  <c r="M42" i="3"/>
  <c r="M43" i="3"/>
  <c r="M41" i="3"/>
  <c r="M39" i="3"/>
  <c r="M29" i="3"/>
  <c r="M26" i="3"/>
  <c r="M37" i="3"/>
  <c r="M35" i="3"/>
  <c r="M33" i="3"/>
  <c r="M31" i="3"/>
  <c r="M27" i="3"/>
  <c r="M25" i="3"/>
  <c r="M23" i="3"/>
  <c r="M21" i="3"/>
  <c r="M19" i="3"/>
  <c r="M17" i="3"/>
  <c r="M13" i="3"/>
  <c r="J3" i="3"/>
  <c r="K3" i="3"/>
  <c r="L3" i="3" s="1"/>
  <c r="J4" i="3"/>
  <c r="K4" i="3"/>
  <c r="L4" i="3" s="1"/>
  <c r="J5" i="3"/>
  <c r="K5" i="3"/>
  <c r="L5" i="3" s="1"/>
  <c r="J6" i="3"/>
  <c r="K6" i="3"/>
  <c r="L6" i="3" s="1"/>
  <c r="J7" i="3"/>
  <c r="K7" i="3"/>
  <c r="L7" i="3" s="1"/>
  <c r="J8" i="3"/>
  <c r="K8" i="3"/>
  <c r="L8" i="3" s="1"/>
  <c r="J9" i="3"/>
  <c r="K9" i="3"/>
  <c r="L9" i="3" s="1"/>
  <c r="J10" i="3"/>
  <c r="K10" i="3"/>
  <c r="L10" i="3" s="1"/>
  <c r="J11" i="3"/>
  <c r="K11" i="3"/>
  <c r="L11" i="3" s="1"/>
  <c r="J12" i="3"/>
  <c r="K12" i="3"/>
  <c r="L12" i="3" s="1"/>
  <c r="K2" i="3"/>
  <c r="L2" i="3" s="1"/>
  <c r="J2" i="3"/>
  <c r="E3" i="3"/>
  <c r="E4" i="3"/>
  <c r="E6" i="3"/>
  <c r="E7" i="3"/>
  <c r="E8" i="3"/>
  <c r="E9" i="3"/>
  <c r="E12" i="3"/>
  <c r="F9" i="3" l="1"/>
  <c r="I9" i="3"/>
  <c r="I8" i="3"/>
  <c r="F8" i="3"/>
  <c r="I7" i="3"/>
  <c r="F7" i="3"/>
  <c r="I6" i="3"/>
  <c r="F6" i="3"/>
  <c r="I4" i="3"/>
  <c r="F4" i="3"/>
  <c r="I3" i="3"/>
  <c r="F3" i="3"/>
  <c r="M9" i="3"/>
  <c r="M3" i="3"/>
  <c r="M11" i="3"/>
  <c r="M7" i="3"/>
  <c r="M5" i="3"/>
  <c r="M12" i="3"/>
  <c r="M10" i="3"/>
  <c r="M8" i="3"/>
  <c r="M6" i="3"/>
  <c r="M4" i="3"/>
  <c r="M2" i="3"/>
  <c r="E11" i="3"/>
  <c r="E5" i="3"/>
  <c r="I11" i="3" l="1"/>
  <c r="F11" i="3"/>
  <c r="I5" i="3"/>
  <c r="F5" i="3"/>
  <c r="E10" i="3"/>
</calcChain>
</file>

<file path=xl/sharedStrings.xml><?xml version="1.0" encoding="utf-8"?>
<sst xmlns="http://schemas.openxmlformats.org/spreadsheetml/2006/main" count="114" uniqueCount="50">
  <si>
    <t>Date</t>
  </si>
  <si>
    <t>Consommation</t>
  </si>
  <si>
    <t>Facture</t>
  </si>
  <si>
    <t>Prix TTC</t>
  </si>
  <si>
    <t>Année</t>
  </si>
  <si>
    <t>Conso. HC</t>
  </si>
  <si>
    <t>Conso. HP</t>
  </si>
  <si>
    <t>% HC</t>
  </si>
  <si>
    <t>Un outil pour réaliser le suivi annuel ou mensuel des consommations d'électricité</t>
  </si>
  <si>
    <t>1 - Saisir les données dans l'onglet "Saisie Factures" dans les cellules blanches.</t>
  </si>
  <si>
    <t xml:space="preserve"> automatiquement lors de la prochaine ouverture du fichier Excel.</t>
  </si>
  <si>
    <t>Il sera peut-être demandé de vouloir actualiser les données : cliquer sur "Oui".</t>
  </si>
  <si>
    <t>puis clic droit puis "Actualiser".</t>
  </si>
  <si>
    <t>Outil compatible Microsoft Excel 2003 / 2007 / 2010 et LibreOffice 3</t>
  </si>
  <si>
    <t>Outil de suivi proposé par la Chambre de Métiers et de l'Artisanat de région Bourgogne Franche-Comté</t>
  </si>
  <si>
    <t>http://www.artisanat-bfc.fr</t>
  </si>
  <si>
    <t>Mois</t>
  </si>
  <si>
    <t>Mois-0</t>
  </si>
  <si>
    <t>Annee-mois</t>
  </si>
  <si>
    <t>2 - Les données dans des autres onglets seront mises à jour</t>
  </si>
  <si>
    <t>Si les tableaux ne se mettent pas à jour automatiquement, sélectionner une cellule du tableau</t>
  </si>
  <si>
    <t>Total général</t>
  </si>
  <si>
    <t>Conso HP</t>
  </si>
  <si>
    <t>Conso HC</t>
  </si>
  <si>
    <t>Montant TTC</t>
  </si>
  <si>
    <t>Prix kWh</t>
  </si>
  <si>
    <t>Conso Totale</t>
  </si>
  <si>
    <t>Suivi des factures de consommation électriques pour une puissance inférieure ou égale à 36 kVA</t>
  </si>
  <si>
    <t>Les données dans les cellules rosées contient des calculs et seront mises à jour automatiquement.</t>
  </si>
  <si>
    <t>Plage</t>
  </si>
  <si>
    <t>02</t>
  </si>
  <si>
    <t>04</t>
  </si>
  <si>
    <t>Étiquettes de colonnes</t>
  </si>
  <si>
    <t>Somme de Consommation</t>
  </si>
  <si>
    <t>06</t>
  </si>
  <si>
    <t>08</t>
  </si>
  <si>
    <t xml:space="preserve">10 </t>
  </si>
  <si>
    <t xml:space="preserve">12 </t>
  </si>
  <si>
    <t>(Tous)</t>
  </si>
  <si>
    <t>1-Bleu</t>
  </si>
  <si>
    <t>2-Blanc</t>
  </si>
  <si>
    <t>3-Rouge</t>
  </si>
  <si>
    <t>Tableau à compléter manuellement</t>
  </si>
  <si>
    <t>Heures Creuses</t>
  </si>
  <si>
    <t>Heures Pleines</t>
  </si>
  <si>
    <t>Total</t>
  </si>
  <si>
    <t>%HC</t>
  </si>
  <si>
    <t>Conso.</t>
  </si>
  <si>
    <t>Réel</t>
  </si>
  <si>
    <t>Prix TTC du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</si>
</sst>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&quot; kWh&quot;"/>
    <numFmt numFmtId="165" formatCode="#,##0&quot; Litres&quot;"/>
    <numFmt numFmtId="166" formatCode="_-* #,##0.0000\ &quot;€&quot;_-;\-* #,##0.0000\ &quot;€&quot;_-;_-* &quot;-&quot;??\ &quot;€&quot;_-;_-@_-"/>
    <numFmt numFmtId="167" formatCode="#,##0\ &quot;€&quot;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0" fontId="11" fillId="4" borderId="0" xfId="3" applyFont="1" applyFill="1" applyBorder="1" applyAlignment="1" applyProtection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4" fontId="0" fillId="0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/>
    <xf numFmtId="165" fontId="0" fillId="0" borderId="10" xfId="0" applyNumberFormat="1" applyFont="1" applyFill="1" applyBorder="1" applyAlignment="1">
      <alignment horizontal="center"/>
    </xf>
    <xf numFmtId="44" fontId="0" fillId="0" borderId="10" xfId="1" applyFont="1" applyFill="1" applyBorder="1"/>
    <xf numFmtId="0" fontId="0" fillId="0" borderId="0" xfId="0" applyFill="1" applyBorder="1"/>
    <xf numFmtId="164" fontId="0" fillId="0" borderId="0" xfId="0" applyNumberFormat="1" applyFont="1" applyFill="1" applyBorder="1"/>
    <xf numFmtId="44" fontId="0" fillId="0" borderId="0" xfId="1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/>
    <xf numFmtId="164" fontId="3" fillId="3" borderId="0" xfId="0" applyNumberFormat="1" applyFont="1" applyFill="1" applyBorder="1"/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7" fontId="0" fillId="0" borderId="0" xfId="0" applyNumberFormat="1"/>
    <xf numFmtId="166" fontId="0" fillId="3" borderId="10" xfId="1" applyNumberFormat="1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9" fontId="3" fillId="3" borderId="10" xfId="2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0" fillId="0" borderId="0" xfId="0" applyNumberFormat="1"/>
    <xf numFmtId="168" fontId="0" fillId="0" borderId="0" xfId="0" applyNumberFormat="1"/>
    <xf numFmtId="9" fontId="0" fillId="0" borderId="0" xfId="2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8" fontId="16" fillId="0" borderId="11" xfId="2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44" fontId="0" fillId="0" borderId="0" xfId="1" applyFont="1"/>
    <xf numFmtId="166" fontId="0" fillId="0" borderId="0" xfId="1" applyNumberFormat="1" applyFont="1"/>
    <xf numFmtId="0" fontId="0" fillId="0" borderId="0" xfId="0" pivotButton="1" applyAlignment="1">
      <alignment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8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EJP Maxi 36 kVA.xlsx]Conso.!Tableau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consommations d'électricité en kWh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'Conso.'!$B$3</c:f>
              <c:strCache>
                <c:ptCount val="1"/>
                <c:pt idx="0">
                  <c:v>Conso HC</c:v>
                </c:pt>
              </c:strCache>
            </c:strRef>
          </c:tx>
          <c:invertIfNegative val="0"/>
          <c:cat>
            <c:multiLvlStrRef>
              <c:f>'Conso.'!$A$4:$A$10</c:f>
              <c:multiLvlStrCache>
                <c:ptCount val="6"/>
                <c:lvl>
                  <c:pt idx="0">
                    <c:v>02</c:v>
                  </c:pt>
                  <c:pt idx="1">
                    <c:v>04</c:v>
                  </c:pt>
                  <c:pt idx="2">
                    <c:v>06</c:v>
                  </c:pt>
                  <c:pt idx="3">
                    <c:v>08</c:v>
                  </c:pt>
                  <c:pt idx="4">
                    <c:v>10 </c:v>
                  </c:pt>
                  <c:pt idx="5">
                    <c:v>12 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'Conso.'!$B$4:$B$10</c:f>
              <c:numCache>
                <c:formatCode>#,##0" kWh"</c:formatCode>
                <c:ptCount val="6"/>
                <c:pt idx="0">
                  <c:v>1200</c:v>
                </c:pt>
                <c:pt idx="1">
                  <c:v>800</c:v>
                </c:pt>
                <c:pt idx="2">
                  <c:v>215</c:v>
                </c:pt>
                <c:pt idx="3">
                  <c:v>150</c:v>
                </c:pt>
                <c:pt idx="4">
                  <c:v>330</c:v>
                </c:pt>
                <c:pt idx="5">
                  <c:v>680</c:v>
                </c:pt>
              </c:numCache>
            </c:numRef>
          </c:val>
        </c:ser>
        <c:ser>
          <c:idx val="1"/>
          <c:order val="1"/>
          <c:tx>
            <c:strRef>
              <c:f>'Conso.'!$C$3</c:f>
              <c:strCache>
                <c:ptCount val="1"/>
                <c:pt idx="0">
                  <c:v>Conso HP</c:v>
                </c:pt>
              </c:strCache>
            </c:strRef>
          </c:tx>
          <c:invertIfNegative val="0"/>
          <c:cat>
            <c:multiLvlStrRef>
              <c:f>'Conso.'!$A$4:$A$10</c:f>
              <c:multiLvlStrCache>
                <c:ptCount val="6"/>
                <c:lvl>
                  <c:pt idx="0">
                    <c:v>02</c:v>
                  </c:pt>
                  <c:pt idx="1">
                    <c:v>04</c:v>
                  </c:pt>
                  <c:pt idx="2">
                    <c:v>06</c:v>
                  </c:pt>
                  <c:pt idx="3">
                    <c:v>08</c:v>
                  </c:pt>
                  <c:pt idx="4">
                    <c:v>10 </c:v>
                  </c:pt>
                  <c:pt idx="5">
                    <c:v>12 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'Conso.'!$C$4:$C$10</c:f>
              <c:numCache>
                <c:formatCode>#,##0" kWh"</c:formatCode>
                <c:ptCount val="6"/>
                <c:pt idx="0">
                  <c:v>4900</c:v>
                </c:pt>
                <c:pt idx="1">
                  <c:v>2750</c:v>
                </c:pt>
                <c:pt idx="2">
                  <c:v>1400</c:v>
                </c:pt>
                <c:pt idx="3">
                  <c:v>1900</c:v>
                </c:pt>
                <c:pt idx="4">
                  <c:v>2400</c:v>
                </c:pt>
                <c:pt idx="5">
                  <c:v>2900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3920"/>
        <c:axId val="11252096"/>
      </c:barChart>
      <c:catAx>
        <c:axId val="11233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1252096"/>
        <c:crosses val="autoZero"/>
        <c:auto val="1"/>
        <c:lblAlgn val="ctr"/>
        <c:lblOffset val="100"/>
        <c:noMultiLvlLbl val="0"/>
      </c:catAx>
      <c:valAx>
        <c:axId val="11252096"/>
        <c:scaling>
          <c:orientation val="minMax"/>
        </c:scaling>
        <c:delete val="0"/>
        <c:axPos val="l"/>
        <c:majorGridlines/>
        <c:numFmt formatCode="#,##0&quot; kWh&quot;" sourceLinked="1"/>
        <c:majorTickMark val="out"/>
        <c:minorTickMark val="none"/>
        <c:tickLblPos val="nextTo"/>
        <c:crossAx val="11233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EJP Maxi 36 kVA.xlsx]Conso. Bleu Blanc Rouge!Tableau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consommations d'électricité en kWh</a:t>
            </a:r>
          </a:p>
        </c:rich>
      </c:tx>
      <c:layout>
        <c:manualLayout>
          <c:xMode val="edge"/>
          <c:yMode val="edge"/>
          <c:x val="0.14496559064137601"/>
          <c:y val="2.8144239226033423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spPr>
          <a:solidFill>
            <a:schemeClr val="bg1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tx2"/>
          </a:solidFill>
        </c:spPr>
        <c:marker>
          <c:symbol val="none"/>
        </c:marker>
      </c:pivotFmt>
      <c:pivotFmt>
        <c:idx val="10"/>
        <c:spPr>
          <a:solidFill>
            <a:srgbClr val="FF0000"/>
          </a:solidFill>
        </c:spPr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spPr>
          <a:solidFill>
            <a:schemeClr val="bg1">
              <a:lumMod val="75000"/>
            </a:schemeClr>
          </a:solidFill>
        </c:spPr>
        <c:marker>
          <c:symbol val="none"/>
        </c:marker>
      </c:pivotFmt>
      <c:pivotFmt>
        <c:idx val="13"/>
        <c:spPr>
          <a:solidFill>
            <a:srgbClr val="FF000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'Conso. Bleu Blanc Rouge'!$B$3:$B$4</c:f>
              <c:strCache>
                <c:ptCount val="1"/>
                <c:pt idx="0">
                  <c:v>1-Bleu</c:v>
                </c:pt>
              </c:strCache>
            </c:strRef>
          </c:tx>
          <c:invertIfNegative val="0"/>
          <c:cat>
            <c:multiLvlStrRef>
              <c:f>'Conso. Bleu Blanc Rouge'!$A$5:$A$11</c:f>
              <c:multiLvlStrCache>
                <c:ptCount val="6"/>
                <c:lvl>
                  <c:pt idx="0">
                    <c:v>02</c:v>
                  </c:pt>
                  <c:pt idx="1">
                    <c:v>04</c:v>
                  </c:pt>
                  <c:pt idx="2">
                    <c:v>06</c:v>
                  </c:pt>
                  <c:pt idx="3">
                    <c:v>08</c:v>
                  </c:pt>
                  <c:pt idx="4">
                    <c:v>10 </c:v>
                  </c:pt>
                  <c:pt idx="5">
                    <c:v>12 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'Conso. Bleu Blanc Rouge'!$B$5:$B$11</c:f>
              <c:numCache>
                <c:formatCode>#,##0" kWh"</c:formatCode>
                <c:ptCount val="6"/>
                <c:pt idx="0">
                  <c:v>2700</c:v>
                </c:pt>
                <c:pt idx="1">
                  <c:v>1950</c:v>
                </c:pt>
                <c:pt idx="2">
                  <c:v>1500</c:v>
                </c:pt>
                <c:pt idx="3">
                  <c:v>2050</c:v>
                </c:pt>
                <c:pt idx="4">
                  <c:v>2730</c:v>
                </c:pt>
                <c:pt idx="5">
                  <c:v>1850</c:v>
                </c:pt>
              </c:numCache>
            </c:numRef>
          </c:val>
        </c:ser>
        <c:ser>
          <c:idx val="1"/>
          <c:order val="1"/>
          <c:tx>
            <c:strRef>
              <c:f>'Conso. Bleu Blanc Rouge'!$C$3:$C$4</c:f>
              <c:strCache>
                <c:ptCount val="1"/>
                <c:pt idx="0">
                  <c:v>2-Blanc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multiLvlStrRef>
              <c:f>'Conso. Bleu Blanc Rouge'!$A$5:$A$11</c:f>
              <c:multiLvlStrCache>
                <c:ptCount val="6"/>
                <c:lvl>
                  <c:pt idx="0">
                    <c:v>02</c:v>
                  </c:pt>
                  <c:pt idx="1">
                    <c:v>04</c:v>
                  </c:pt>
                  <c:pt idx="2">
                    <c:v>06</c:v>
                  </c:pt>
                  <c:pt idx="3">
                    <c:v>08</c:v>
                  </c:pt>
                  <c:pt idx="4">
                    <c:v>10 </c:v>
                  </c:pt>
                  <c:pt idx="5">
                    <c:v>12 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'Conso. Bleu Blanc Rouge'!$C$5:$C$11</c:f>
              <c:numCache>
                <c:formatCode>#,##0" kWh"</c:formatCode>
                <c:ptCount val="6"/>
                <c:pt idx="0">
                  <c:v>2100</c:v>
                </c:pt>
                <c:pt idx="1">
                  <c:v>850</c:v>
                </c:pt>
                <c:pt idx="2">
                  <c:v>115</c:v>
                </c:pt>
                <c:pt idx="3">
                  <c:v>0</c:v>
                </c:pt>
                <c:pt idx="4">
                  <c:v>0</c:v>
                </c:pt>
                <c:pt idx="5">
                  <c:v>1230</c:v>
                </c:pt>
              </c:numCache>
            </c:numRef>
          </c:val>
        </c:ser>
        <c:ser>
          <c:idx val="2"/>
          <c:order val="2"/>
          <c:tx>
            <c:strRef>
              <c:f>'Conso. Bleu Blanc Rouge'!$D$3:$D$4</c:f>
              <c:strCache>
                <c:ptCount val="1"/>
                <c:pt idx="0">
                  <c:v>3-Rouge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'Conso. Bleu Blanc Rouge'!$A$5:$A$11</c:f>
              <c:multiLvlStrCache>
                <c:ptCount val="6"/>
                <c:lvl>
                  <c:pt idx="0">
                    <c:v>02</c:v>
                  </c:pt>
                  <c:pt idx="1">
                    <c:v>04</c:v>
                  </c:pt>
                  <c:pt idx="2">
                    <c:v>06</c:v>
                  </c:pt>
                  <c:pt idx="3">
                    <c:v>08</c:v>
                  </c:pt>
                  <c:pt idx="4">
                    <c:v>10 </c:v>
                  </c:pt>
                  <c:pt idx="5">
                    <c:v>12 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'Conso. Bleu Blanc Rouge'!$D$5:$D$11</c:f>
              <c:numCache>
                <c:formatCode>#,##0" kWh"</c:formatCode>
                <c:ptCount val="6"/>
                <c:pt idx="0">
                  <c:v>1300</c:v>
                </c:pt>
                <c:pt idx="1">
                  <c:v>750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08448"/>
        <c:axId val="11609984"/>
      </c:barChart>
      <c:catAx>
        <c:axId val="1160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1609984"/>
        <c:crosses val="autoZero"/>
        <c:auto val="1"/>
        <c:lblAlgn val="ctr"/>
        <c:lblOffset val="100"/>
        <c:noMultiLvlLbl val="0"/>
      </c:catAx>
      <c:valAx>
        <c:axId val="11609984"/>
        <c:scaling>
          <c:orientation val="minMax"/>
        </c:scaling>
        <c:delete val="0"/>
        <c:axPos val="l"/>
        <c:majorGridlines/>
        <c:numFmt formatCode="#,##0&quot; kWh&quot;" sourceLinked="1"/>
        <c:majorTickMark val="out"/>
        <c:minorTickMark val="none"/>
        <c:tickLblPos val="nextTo"/>
        <c:crossAx val="11608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EJP Maxi 36 kVA.xlsx]% Bleu Blanc Rouge!Tableau croisé dynamique1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consommations d'électricité en kWh</a:t>
            </a:r>
          </a:p>
        </c:rich>
      </c:tx>
      <c:layout>
        <c:manualLayout>
          <c:xMode val="edge"/>
          <c:yMode val="edge"/>
          <c:x val="0.14496559064137601"/>
          <c:y val="2.8144239226033423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spPr>
          <a:solidFill>
            <a:schemeClr val="bg1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tx2"/>
          </a:solidFill>
        </c:spPr>
        <c:marker>
          <c:symbol val="none"/>
        </c:marker>
      </c:pivotFmt>
      <c:pivotFmt>
        <c:idx val="10"/>
        <c:spPr>
          <a:solidFill>
            <a:srgbClr val="FF0000"/>
          </a:solidFill>
        </c:spPr>
        <c:marker>
          <c:symbol val="none"/>
        </c:marker>
      </c:pivotFmt>
      <c:pivotFmt>
        <c:idx val="11"/>
        <c:spPr>
          <a:solidFill>
            <a:schemeClr val="bg1">
              <a:lumMod val="7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2"/>
        <c:spPr>
          <a:solidFill>
            <a:schemeClr val="tx2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3"/>
        <c:spPr>
          <a:solidFill>
            <a:srgbClr val="FF000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spPr>
          <a:solidFill>
            <a:schemeClr val="bg1">
              <a:lumMod val="8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6"/>
        <c:spPr>
          <a:solidFill>
            <a:srgbClr val="FF000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'% Bleu Blanc Rouge'!$B$3:$B$4</c:f>
              <c:strCache>
                <c:ptCount val="1"/>
                <c:pt idx="0">
                  <c:v>1-Bleu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 Bleu Blanc Rouge'!$A$5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'% Bleu Blanc Rouge'!$B$5</c:f>
              <c:numCache>
                <c:formatCode>0.0%</c:formatCode>
                <c:ptCount val="1"/>
                <c:pt idx="0">
                  <c:v>0.65121019108280254</c:v>
                </c:pt>
              </c:numCache>
            </c:numRef>
          </c:val>
        </c:ser>
        <c:ser>
          <c:idx val="1"/>
          <c:order val="1"/>
          <c:tx>
            <c:strRef>
              <c:f>'% Bleu Blanc Rouge'!$C$3:$C$4</c:f>
              <c:strCache>
                <c:ptCount val="1"/>
                <c:pt idx="0">
                  <c:v>2-Blanc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 Bleu Blanc Rouge'!$A$5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'% Bleu Blanc Rouge'!$C$5</c:f>
              <c:numCache>
                <c:formatCode>0.0%</c:formatCode>
                <c:ptCount val="1"/>
                <c:pt idx="0">
                  <c:v>0.21885350318471339</c:v>
                </c:pt>
              </c:numCache>
            </c:numRef>
          </c:val>
        </c:ser>
        <c:ser>
          <c:idx val="2"/>
          <c:order val="2"/>
          <c:tx>
            <c:strRef>
              <c:f>'% Bleu Blanc Rouge'!$D$3:$D$4</c:f>
              <c:strCache>
                <c:ptCount val="1"/>
                <c:pt idx="0">
                  <c:v>3-Rouge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'% Bleu Blanc Rouge'!$A$5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'% Bleu Blanc Rouge'!$D$5</c:f>
              <c:numCache>
                <c:formatCode>0.0%</c:formatCode>
                <c:ptCount val="1"/>
                <c:pt idx="0">
                  <c:v>0.12993630573248408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29536"/>
        <c:axId val="11800960"/>
      </c:barChart>
      <c:catAx>
        <c:axId val="11729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1800960"/>
        <c:crosses val="autoZero"/>
        <c:auto val="1"/>
        <c:lblAlgn val="ctr"/>
        <c:lblOffset val="100"/>
        <c:noMultiLvlLbl val="0"/>
      </c:catAx>
      <c:valAx>
        <c:axId val="118009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729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EJP Maxi 36 kVA.xlsx]Conso. Mois!Tableau croisé dynamique1</c:name>
    <c:fmtId val="4"/>
  </c:pivotSource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Suivi mensuel des consommations d'électricité</a:t>
            </a:r>
          </a:p>
        </c:rich>
      </c:tx>
      <c:layout>
        <c:manualLayout>
          <c:xMode val="edge"/>
          <c:yMode val="edge"/>
          <c:x val="0.10747665505955181"/>
          <c:y val="2.2819880042898293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'Conso. Mois'!$B$3:$B$4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'Conso. Mois'!$A$5:$A$11</c:f>
              <c:strCache>
                <c:ptCount val="6"/>
                <c:pt idx="0">
                  <c:v>02</c:v>
                </c:pt>
                <c:pt idx="1">
                  <c:v>04</c:v>
                </c:pt>
                <c:pt idx="2">
                  <c:v>06</c:v>
                </c:pt>
                <c:pt idx="3">
                  <c:v>08</c:v>
                </c:pt>
                <c:pt idx="4">
                  <c:v>10 </c:v>
                </c:pt>
                <c:pt idx="5">
                  <c:v>12 </c:v>
                </c:pt>
              </c:strCache>
            </c:strRef>
          </c:cat>
          <c:val>
            <c:numRef>
              <c:f>'Conso. Mois'!$B$5:$B$11</c:f>
              <c:numCache>
                <c:formatCode>#,##0" kWh"</c:formatCode>
                <c:ptCount val="6"/>
                <c:pt idx="0">
                  <c:v>6100</c:v>
                </c:pt>
                <c:pt idx="1">
                  <c:v>3550</c:v>
                </c:pt>
                <c:pt idx="2">
                  <c:v>1615</c:v>
                </c:pt>
                <c:pt idx="3">
                  <c:v>2050</c:v>
                </c:pt>
                <c:pt idx="4">
                  <c:v>2730</c:v>
                </c:pt>
                <c:pt idx="5">
                  <c:v>3580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4704"/>
        <c:axId val="11946240"/>
      </c:barChart>
      <c:catAx>
        <c:axId val="1194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1946240"/>
        <c:crosses val="autoZero"/>
        <c:auto val="1"/>
        <c:lblAlgn val="ctr"/>
        <c:lblOffset val="100"/>
        <c:noMultiLvlLbl val="0"/>
      </c:catAx>
      <c:valAx>
        <c:axId val="11946240"/>
        <c:scaling>
          <c:orientation val="minMax"/>
        </c:scaling>
        <c:delete val="0"/>
        <c:axPos val="l"/>
        <c:majorGridlines/>
        <c:numFmt formatCode="#,##0&quot; kWh&quot;" sourceLinked="1"/>
        <c:majorTickMark val="out"/>
        <c:minorTickMark val="none"/>
        <c:tickLblPos val="nextTo"/>
        <c:crossAx val="11944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EJP Maxi 36 kVA.xlsx]Montant!Tableau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factures d'électricité en €uros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Montant!$B$3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Montant!$A$4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Montant!$B$4</c:f>
              <c:numCache>
                <c:formatCode>#,##0\ "€"</c:formatCode>
                <c:ptCount val="1"/>
                <c:pt idx="0">
                  <c:v>3845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430592"/>
        <c:axId val="228432128"/>
      </c:barChart>
      <c:catAx>
        <c:axId val="22843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28432128"/>
        <c:crosses val="autoZero"/>
        <c:auto val="1"/>
        <c:lblAlgn val="ctr"/>
        <c:lblOffset val="100"/>
        <c:noMultiLvlLbl val="0"/>
      </c:catAx>
      <c:valAx>
        <c:axId val="228432128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28430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EJP Maxi 36 kVA.xlsx]Montant Conso.!Tableau croisé dynamique1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Evolution annuelle des factures énergétiques</a:t>
            </a:r>
          </a:p>
        </c:rich>
      </c:tx>
      <c:layout>
        <c:manualLayout>
          <c:xMode val="edge"/>
          <c:yMode val="edge"/>
          <c:x val="0.20906923915212353"/>
          <c:y val="1.8306636155606407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'Montant Conso.'!$B$3</c:f>
              <c:strCache>
                <c:ptCount val="1"/>
                <c:pt idx="0">
                  <c:v>Montant TTC</c:v>
                </c:pt>
              </c:strCache>
            </c:strRef>
          </c:tx>
          <c:invertIfNegative val="0"/>
          <c:cat>
            <c:strRef>
              <c:f>'Montant Conso.'!$A$4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'Montant Conso.'!$B$4</c:f>
              <c:numCache>
                <c:formatCode>#,##0\ "€"</c:formatCode>
                <c:ptCount val="1"/>
                <c:pt idx="0">
                  <c:v>3845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16"/>
        <c:axId val="228774656"/>
        <c:axId val="228776192"/>
      </c:barChart>
      <c:barChart>
        <c:barDir val="col"/>
        <c:grouping val="stacked"/>
        <c:varyColors val="0"/>
        <c:ser>
          <c:idx val="1"/>
          <c:order val="1"/>
          <c:tx>
            <c:strRef>
              <c:f>'Montant Conso.'!$C$3</c:f>
              <c:strCache>
                <c:ptCount val="1"/>
                <c:pt idx="0">
                  <c:v>Conso.</c:v>
                </c:pt>
              </c:strCache>
            </c:strRef>
          </c:tx>
          <c:invertIfNegative val="0"/>
          <c:cat>
            <c:strRef>
              <c:f>'Montant Conso.'!$A$4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'Montant Conso.'!$C$4</c:f>
              <c:numCache>
                <c:formatCode>#,##0" kWh"</c:formatCode>
                <c:ptCount val="1"/>
                <c:pt idx="0">
                  <c:v>19625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8"/>
        <c:overlap val="16"/>
        <c:axId val="228525568"/>
        <c:axId val="228524032"/>
      </c:barChart>
      <c:catAx>
        <c:axId val="22877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28776192"/>
        <c:crosses val="autoZero"/>
        <c:auto val="1"/>
        <c:lblAlgn val="ctr"/>
        <c:lblOffset val="100"/>
        <c:noMultiLvlLbl val="0"/>
      </c:catAx>
      <c:valAx>
        <c:axId val="22877619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28774656"/>
        <c:crosses val="autoZero"/>
        <c:crossBetween val="between"/>
      </c:valAx>
      <c:valAx>
        <c:axId val="228524032"/>
        <c:scaling>
          <c:orientation val="minMax"/>
        </c:scaling>
        <c:delete val="0"/>
        <c:axPos val="r"/>
        <c:numFmt formatCode="#,##0&quot; kWh&quot;" sourceLinked="1"/>
        <c:majorTickMark val="out"/>
        <c:minorTickMark val="none"/>
        <c:tickLblPos val="nextTo"/>
        <c:crossAx val="228525568"/>
        <c:crosses val="max"/>
        <c:crossBetween val="between"/>
      </c:valAx>
      <c:catAx>
        <c:axId val="22852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285240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28574</xdr:rowOff>
    </xdr:from>
    <xdr:to>
      <xdr:col>12</xdr:col>
      <xdr:colOff>63500</xdr:colOff>
      <xdr:row>21</xdr:row>
      <xdr:rowOff>139699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1</xdr:row>
      <xdr:rowOff>152399</xdr:rowOff>
    </xdr:from>
    <xdr:to>
      <xdr:col>14</xdr:col>
      <xdr:colOff>485775</xdr:colOff>
      <xdr:row>27</xdr:row>
      <xdr:rowOff>17463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768350</xdr:colOff>
      <xdr:row>2</xdr:row>
      <xdr:rowOff>98424</xdr:rowOff>
    </xdr:from>
    <xdr:to>
      <xdr:col>13</xdr:col>
      <xdr:colOff>381000</xdr:colOff>
      <xdr:row>22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47624</xdr:rowOff>
    </xdr:from>
    <xdr:to>
      <xdr:col>12</xdr:col>
      <xdr:colOff>527050</xdr:colOff>
      <xdr:row>19</xdr:row>
      <xdr:rowOff>101599</xdr:rowOff>
    </xdr:to>
    <xdr:graphicFrame macro="">
      <xdr:nvGraphicFramePr>
        <xdr:cNvPr id="3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2</xdr:row>
      <xdr:rowOff>41274</xdr:rowOff>
    </xdr:from>
    <xdr:to>
      <xdr:col>9</xdr:col>
      <xdr:colOff>431800</xdr:colOff>
      <xdr:row>21</xdr:row>
      <xdr:rowOff>152399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136524</xdr:rowOff>
    </xdr:from>
    <xdr:to>
      <xdr:col>14</xdr:col>
      <xdr:colOff>25400</xdr:colOff>
      <xdr:row>21</xdr:row>
      <xdr:rowOff>63499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hierry LEGER" refreshedDate="44862.348084375" missingItemsLimit="0" createdVersion="4" refreshedVersion="4" minRefreshableVersion="3" recordCount="120">
  <cacheSource type="worksheet">
    <worksheetSource ref="A1:M1048576" sheet="Saisie Factures"/>
  </cacheSource>
  <cacheFields count="13">
    <cacheField name="Date" numFmtId="0">
      <sharedItems containsNonDate="0" containsDate="1" containsString="0" containsBlank="1" minDate="2020-02-01T00:00:00" maxDate="2020-12-02T00:00:00"/>
    </cacheField>
    <cacheField name="Conso. HP" numFmtId="164">
      <sharedItems containsString="0" containsBlank="1" containsNumber="1" containsInteger="1" minValue="0" maxValue="2400"/>
    </cacheField>
    <cacheField name="Conso. HC" numFmtId="164">
      <sharedItems containsString="0" containsBlank="1" containsNumber="1" containsInteger="1" minValue="0" maxValue="500"/>
    </cacheField>
    <cacheField name="Plage" numFmtId="164">
      <sharedItems containsBlank="1" count="4">
        <s v="1-Bleu"/>
        <s v="2-Blanc"/>
        <s v="3-Rouge"/>
        <m/>
      </sharedItems>
    </cacheField>
    <cacheField name="Consommation" numFmtId="164">
      <sharedItems containsBlank="1" containsMixedTypes="1" containsNumber="1" containsInteger="1" minValue="0" maxValue="2730"/>
    </cacheField>
    <cacheField name="% HC" numFmtId="0">
      <sharedItems containsBlank="1" containsMixedTypes="1" containsNumber="1" minValue="7.3170731707317069E-2" maxValue="0.23529411764705882"/>
    </cacheField>
    <cacheField name="Facture" numFmtId="165">
      <sharedItems containsBlank="1"/>
    </cacheField>
    <cacheField name="Prix TTC" numFmtId="0">
      <sharedItems containsString="0" containsBlank="1" containsNumber="1" containsInteger="1" minValue="325" maxValue="1200"/>
    </cacheField>
    <cacheField name="Prix kWh" numFmtId="0">
      <sharedItems containsBlank="1" containsMixedTypes="1" containsNumber="1" minValue="0" maxValue="0.44444444444444442"/>
    </cacheField>
    <cacheField name="Année" numFmtId="0">
      <sharedItems containsBlank="1" containsMixedTypes="1" containsNumber="1" containsInteger="1" minValue="2020" maxValue="2020" count="3">
        <n v="2020"/>
        <s v=""/>
        <m/>
      </sharedItems>
    </cacheField>
    <cacheField name="Mois" numFmtId="0">
      <sharedItems containsBlank="1" containsMixedTypes="1" containsNumber="1" containsInteger="1" minValue="2" maxValue="12"/>
    </cacheField>
    <cacheField name="Mois-0" numFmtId="0">
      <sharedItems containsBlank="1" count="8">
        <s v="02"/>
        <s v="04"/>
        <s v="06"/>
        <s v="08"/>
        <s v="10 "/>
        <s v="12 "/>
        <s v=" "/>
        <m/>
      </sharedItems>
    </cacheField>
    <cacheField name="Annee-moi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d v="2020-02-01T00:00:00"/>
    <n v="2200"/>
    <n v="500"/>
    <x v="0"/>
    <n v="2700"/>
    <n v="0.18518518518518517"/>
    <s v="Réel"/>
    <n v="1200"/>
    <n v="0.44444444444444442"/>
    <x v="0"/>
    <n v="2"/>
    <x v="0"/>
    <s v="2020 - 02"/>
  </r>
  <r>
    <d v="2020-02-01T00:00:00"/>
    <n v="1700"/>
    <n v="400"/>
    <x v="1"/>
    <n v="2100"/>
    <n v="0.19047619047619047"/>
    <s v="Réel"/>
    <m/>
    <n v="0"/>
    <x v="0"/>
    <n v="2"/>
    <x v="0"/>
    <s v="2020 - 02"/>
  </r>
  <r>
    <d v="2020-02-01T00:00:00"/>
    <n v="1000"/>
    <n v="300"/>
    <x v="2"/>
    <n v="1300"/>
    <n v="0.23076923076923078"/>
    <s v="Réel"/>
    <m/>
    <n v="0"/>
    <x v="0"/>
    <n v="2"/>
    <x v="0"/>
    <s v="2020 - 02"/>
  </r>
  <r>
    <d v="2020-04-01T00:00:00"/>
    <n v="1500"/>
    <n v="450"/>
    <x v="0"/>
    <n v="1950"/>
    <n v="0.23076923076923078"/>
    <s v="Réel"/>
    <n v="720"/>
    <n v="0.36923076923076925"/>
    <x v="0"/>
    <n v="4"/>
    <x v="1"/>
    <s v="2020 - 04"/>
  </r>
  <r>
    <d v="2020-04-01T00:00:00"/>
    <n v="650"/>
    <n v="200"/>
    <x v="1"/>
    <n v="850"/>
    <n v="0.23529411764705882"/>
    <s v="Réel"/>
    <m/>
    <n v="0"/>
    <x v="0"/>
    <n v="4"/>
    <x v="1"/>
    <s v="2020 - 04"/>
  </r>
  <r>
    <d v="2020-04-01T00:00:00"/>
    <n v="600"/>
    <n v="150"/>
    <x v="2"/>
    <n v="750"/>
    <n v="0.2"/>
    <s v="Réel"/>
    <m/>
    <n v="0"/>
    <x v="0"/>
    <n v="4"/>
    <x v="1"/>
    <s v="2020 - 04"/>
  </r>
  <r>
    <d v="2020-06-01T00:00:00"/>
    <n v="1300"/>
    <n v="200"/>
    <x v="0"/>
    <n v="1500"/>
    <n v="0.13333333333333333"/>
    <s v="Réel"/>
    <n v="325"/>
    <n v="0.21666666666666667"/>
    <x v="0"/>
    <n v="6"/>
    <x v="2"/>
    <s v="2020 - 06"/>
  </r>
  <r>
    <d v="2020-06-01T00:00:00"/>
    <n v="100"/>
    <n v="15"/>
    <x v="1"/>
    <n v="115"/>
    <n v="0.13043478260869565"/>
    <s v="Réel"/>
    <m/>
    <n v="0"/>
    <x v="0"/>
    <n v="6"/>
    <x v="2"/>
    <s v="2020 - 06"/>
  </r>
  <r>
    <d v="2020-06-01T00:00:00"/>
    <n v="0"/>
    <n v="0"/>
    <x v="2"/>
    <n v="0"/>
    <s v=""/>
    <s v="Réel"/>
    <m/>
    <s v=""/>
    <x v="0"/>
    <n v="6"/>
    <x v="2"/>
    <s v="2020 - 06"/>
  </r>
  <r>
    <d v="2020-08-01T00:00:00"/>
    <n v="1900"/>
    <n v="150"/>
    <x v="0"/>
    <n v="2050"/>
    <n v="7.3170731707317069E-2"/>
    <s v="Réel"/>
    <n v="400"/>
    <n v="0.1951219512195122"/>
    <x v="0"/>
    <n v="8"/>
    <x v="3"/>
    <s v="2020 - 08"/>
  </r>
  <r>
    <d v="2020-08-01T00:00:00"/>
    <n v="0"/>
    <n v="0"/>
    <x v="1"/>
    <n v="0"/>
    <s v=""/>
    <s v="Réel"/>
    <m/>
    <s v=""/>
    <x v="0"/>
    <n v="8"/>
    <x v="3"/>
    <s v="2020 - 08"/>
  </r>
  <r>
    <d v="2020-08-01T00:00:00"/>
    <n v="0"/>
    <n v="0"/>
    <x v="2"/>
    <n v="0"/>
    <s v=""/>
    <s v="Réel"/>
    <m/>
    <s v=""/>
    <x v="0"/>
    <n v="8"/>
    <x v="3"/>
    <s v="2020 - 08"/>
  </r>
  <r>
    <d v="2020-10-01T00:00:00"/>
    <n v="2400"/>
    <n v="330"/>
    <x v="0"/>
    <n v="2730"/>
    <n v="0.12087912087912088"/>
    <s v="Réel"/>
    <n v="470"/>
    <n v="0.17216117216117216"/>
    <x v="0"/>
    <n v="10"/>
    <x v="4"/>
    <s v="2020 - 10 "/>
  </r>
  <r>
    <d v="2020-10-01T00:00:00"/>
    <n v="0"/>
    <n v="0"/>
    <x v="1"/>
    <n v="0"/>
    <s v=""/>
    <s v="Réel"/>
    <m/>
    <s v=""/>
    <x v="0"/>
    <n v="10"/>
    <x v="4"/>
    <s v="2020 - 10 "/>
  </r>
  <r>
    <d v="2020-10-01T00:00:00"/>
    <n v="0"/>
    <n v="0"/>
    <x v="2"/>
    <n v="0"/>
    <s v=""/>
    <s v="Réel"/>
    <m/>
    <s v=""/>
    <x v="0"/>
    <n v="10"/>
    <x v="4"/>
    <s v="2020 - 10 "/>
  </r>
  <r>
    <d v="2020-12-01T00:00:00"/>
    <n v="1500"/>
    <n v="350"/>
    <x v="0"/>
    <n v="1850"/>
    <n v="0.1891891891891892"/>
    <s v="Réel"/>
    <n v="730"/>
    <n v="0.39459459459459462"/>
    <x v="0"/>
    <n v="12"/>
    <x v="5"/>
    <s v="2020 - 12 "/>
  </r>
  <r>
    <d v="2020-12-01T00:00:00"/>
    <n v="1000"/>
    <n v="230"/>
    <x v="1"/>
    <n v="1230"/>
    <n v="0.18699186991869918"/>
    <s v="Réel"/>
    <m/>
    <n v="0"/>
    <x v="0"/>
    <n v="12"/>
    <x v="5"/>
    <s v="2020 - 12 "/>
  </r>
  <r>
    <d v="2020-12-01T00:00:00"/>
    <n v="400"/>
    <n v="100"/>
    <x v="2"/>
    <n v="500"/>
    <n v="0.2"/>
    <s v="Réel"/>
    <m/>
    <n v="0"/>
    <x v="0"/>
    <n v="12"/>
    <x v="5"/>
    <s v="2020 - 12 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s v=""/>
    <s v=""/>
    <m/>
    <m/>
    <s v=""/>
    <x v="1"/>
    <s v=""/>
    <x v="6"/>
    <s v=""/>
  </r>
  <r>
    <m/>
    <m/>
    <m/>
    <x v="3"/>
    <m/>
    <m/>
    <m/>
    <m/>
    <m/>
    <x v="2"/>
    <m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1" rowHeaderCaption="Année">
  <location ref="A3:C10" firstHeaderRow="0" firstDataRow="1" firstDataCol="1"/>
  <pivotFields count="13">
    <pivotField showAll="0"/>
    <pivotField dataField="1" showAll="0"/>
    <pivotField dataField="1" showAll="0"/>
    <pivotField showAll="0" defaultSubtotal="0"/>
    <pivotField showAll="0"/>
    <pivotField showAll="0"/>
    <pivotField showAll="0"/>
    <pivotField showAll="0"/>
    <pivotField showAll="0" defaultSubtotal="0"/>
    <pivotField axis="axisRow" showAll="0">
      <items count="4">
        <item h="1" x="1"/>
        <item h="1" x="2"/>
        <item x="0"/>
        <item t="default"/>
      </items>
    </pivotField>
    <pivotField showAll="0"/>
    <pivotField axis="axisRow" showAll="0">
      <items count="9">
        <item x="6"/>
        <item x="0"/>
        <item x="1"/>
        <item x="7"/>
        <item x="2"/>
        <item x="3"/>
        <item x="4"/>
        <item x="5"/>
        <item t="default"/>
      </items>
    </pivotField>
    <pivotField showAll="0"/>
  </pivotFields>
  <rowFields count="2">
    <field x="9"/>
    <field x="11"/>
  </rowFields>
  <rowItems count="7">
    <i>
      <x v="2"/>
    </i>
    <i r="1">
      <x v="1"/>
    </i>
    <i r="1">
      <x v="2"/>
    </i>
    <i r="1">
      <x v="4"/>
    </i>
    <i r="1">
      <x v="5"/>
    </i>
    <i r="1">
      <x v="6"/>
    </i>
    <i r="1">
      <x v="7"/>
    </i>
  </rowItems>
  <colFields count="1">
    <field x="-2"/>
  </colFields>
  <colItems count="2">
    <i>
      <x/>
    </i>
    <i i="1">
      <x v="1"/>
    </i>
  </colItems>
  <dataFields count="2">
    <dataField name="Conso HC" fld="2" baseField="8" baseItem="2" numFmtId="164"/>
    <dataField name="Conso HP" fld="1" baseField="8" baseItem="2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2" rowHeaderCaption="Année">
  <location ref="A3:E11" firstHeaderRow="1" firstDataRow="2" firstDataCol="1"/>
  <pivotFields count="13">
    <pivotField showAll="0"/>
    <pivotField showAll="0"/>
    <pivotField showAll="0"/>
    <pivotField axis="axisCol" showAll="0" defaultSubtotal="0">
      <items count="4">
        <item h="1" x="3"/>
        <item x="0"/>
        <item x="1"/>
        <item x="2"/>
      </items>
    </pivotField>
    <pivotField dataField="1" showAll="0"/>
    <pivotField showAll="0"/>
    <pivotField showAll="0"/>
    <pivotField showAll="0"/>
    <pivotField showAll="0" defaultSubtotal="0"/>
    <pivotField axis="axisRow" showAll="0">
      <items count="4">
        <item x="1"/>
        <item x="2"/>
        <item x="0"/>
        <item t="default"/>
      </items>
    </pivotField>
    <pivotField showAll="0"/>
    <pivotField axis="axisRow" showAll="0" sortType="ascending">
      <items count="9">
        <item h="1" x="6"/>
        <item x="0"/>
        <item x="1"/>
        <item x="2"/>
        <item x="3"/>
        <item x="4"/>
        <item x="5"/>
        <item x="7"/>
        <item t="default"/>
      </items>
    </pivotField>
    <pivotField showAll="0"/>
  </pivotFields>
  <rowFields count="2">
    <field x="9"/>
    <field x="11"/>
  </rowFields>
  <rowItems count="7">
    <i>
      <x v="2"/>
    </i>
    <i r="1">
      <x v="1"/>
    </i>
    <i r="1">
      <x v="2"/>
    </i>
    <i r="1">
      <x v="3"/>
    </i>
    <i r="1">
      <x v="4"/>
    </i>
    <i r="1">
      <x v="5"/>
    </i>
    <i r="1">
      <x v="6"/>
    </i>
  </rowItems>
  <colFields count="1">
    <field x="3"/>
  </colFields>
  <colItems count="4">
    <i>
      <x v="1"/>
    </i>
    <i>
      <x v="2"/>
    </i>
    <i>
      <x v="3"/>
    </i>
    <i t="grand">
      <x/>
    </i>
  </colItems>
  <dataFields count="1">
    <dataField name="Somme de Consommation" fld="4" baseField="11" baseItem="3" numFmtId="164"/>
  </dataFields>
  <chartFormats count="4">
    <chartFormat chart="1" format="7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1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3" rowHeaderCaption="Année">
  <location ref="A3:E5" firstHeaderRow="1" firstDataRow="2" firstDataCol="1" rowPageCount="1" colPageCount="1"/>
  <pivotFields count="13">
    <pivotField showAll="0"/>
    <pivotField showAll="0"/>
    <pivotField showAll="0"/>
    <pivotField axis="axisCol" showAll="0" defaultSubtotal="0">
      <items count="4">
        <item x="3"/>
        <item x="0"/>
        <item x="1"/>
        <item x="2"/>
      </items>
    </pivotField>
    <pivotField dataField="1" showAll="0"/>
    <pivotField showAll="0"/>
    <pivotField showAll="0"/>
    <pivotField showAll="0"/>
    <pivotField showAll="0" defaultSubtotal="0"/>
    <pivotField axis="axisRow" showAll="0">
      <items count="4">
        <item h="1" x="1"/>
        <item h="1" x="2"/>
        <item x="0"/>
        <item t="default"/>
      </items>
    </pivotField>
    <pivotField showAll="0"/>
    <pivotField axis="axisPage" showAll="0">
      <items count="9">
        <item x="6"/>
        <item x="0"/>
        <item x="1"/>
        <item x="7"/>
        <item x="2"/>
        <item x="3"/>
        <item x="4"/>
        <item x="5"/>
        <item t="default"/>
      </items>
    </pivotField>
    <pivotField showAll="0"/>
  </pivotFields>
  <rowFields count="1">
    <field x="9"/>
  </rowFields>
  <rowItems count="1">
    <i>
      <x v="2"/>
    </i>
  </rowItems>
  <colFields count="1">
    <field x="3"/>
  </colFields>
  <colItems count="4">
    <i>
      <x v="1"/>
    </i>
    <i>
      <x v="2"/>
    </i>
    <i>
      <x v="3"/>
    </i>
    <i t="grand">
      <x/>
    </i>
  </colItems>
  <pageFields count="1">
    <pageField fld="11" hier="-1"/>
  </pageFields>
  <dataFields count="1">
    <dataField name="Somme de Consommation" fld="4" showDataAs="percentOfRow" baseField="9" baseItem="0" numFmtId="168"/>
  </dataFields>
  <chartFormats count="4">
    <chartFormat chart="1" format="7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colGrandTotals="0" itemPrintTitles="1" createdVersion="4" indent="0" outline="1" outlineData="1" multipleFieldFilters="0" chartFormat="5" rowHeaderCaption="Année" colHeaderCaption="Année">
  <location ref="A3:B11" firstHeaderRow="1" firstDataRow="2" firstDataCol="1"/>
  <pivotFields count="13">
    <pivotField showAll="0"/>
    <pivotField showAll="0"/>
    <pivotField showAll="0"/>
    <pivotField showAll="0" defaultSubtotal="0"/>
    <pivotField dataField="1" showAll="0"/>
    <pivotField showAll="0"/>
    <pivotField showAll="0"/>
    <pivotField showAll="0"/>
    <pivotField showAll="0" defaultSubtotal="0"/>
    <pivotField axis="axisCol" showAll="0">
      <items count="4">
        <item x="1"/>
        <item x="2"/>
        <item x="0"/>
        <item t="default"/>
      </items>
    </pivotField>
    <pivotField showAll="0"/>
    <pivotField axis="axisRow" showAll="0" sortType="ascending">
      <items count="9">
        <item h="1" x="6"/>
        <item x="0"/>
        <item x="1"/>
        <item x="2"/>
        <item x="3"/>
        <item x="4"/>
        <item x="5"/>
        <item h="1" x="7"/>
        <item t="default"/>
      </items>
    </pivotField>
    <pivotField showAll="0"/>
  </pivotFields>
  <rowFields count="1">
    <field x="11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1">
    <i>
      <x v="2"/>
    </i>
  </colItems>
  <dataFields count="1">
    <dataField name="Conso Totale" fld="4" baseField="7" baseItem="0" numFmtId="164"/>
  </dataFields>
  <chartFormats count="4"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2" rowHeaderCaption="Année">
  <location ref="A3:B4" firstHeaderRow="1" firstDataRow="1" firstDataCol="1"/>
  <pivotFields count="13">
    <pivotField showAll="0"/>
    <pivotField showAll="0"/>
    <pivotField showAll="0"/>
    <pivotField showAll="0" defaultSubtotal="0"/>
    <pivotField showAll="0"/>
    <pivotField showAll="0"/>
    <pivotField showAll="0"/>
    <pivotField dataField="1" showAll="0"/>
    <pivotField showAll="0" defaultSubtotal="0"/>
    <pivotField axis="axisRow" showAll="0">
      <items count="4">
        <item h="1" x="1"/>
        <item h="1" x="2"/>
        <item x="0"/>
        <item t="default"/>
      </items>
    </pivotField>
    <pivotField showAll="0"/>
    <pivotField showAll="0"/>
    <pivotField showAll="0"/>
  </pivotFields>
  <rowFields count="1">
    <field x="9"/>
  </rowFields>
  <rowItems count="1">
    <i>
      <x v="2"/>
    </i>
  </rowItems>
  <colItems count="1">
    <i/>
  </colItems>
  <dataFields count="1">
    <dataField name="Montant TTC" fld="7" baseField="8" baseItem="2" numFmtId="167"/>
  </dataField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3" rowHeaderCaption="Année">
  <location ref="A3:C4" firstHeaderRow="0" firstDataRow="1" firstDataCol="1"/>
  <pivotFields count="13">
    <pivotField showAll="0"/>
    <pivotField showAll="0"/>
    <pivotField showAll="0"/>
    <pivotField showAll="0" defaultSubtotal="0"/>
    <pivotField dataField="1" showAll="0"/>
    <pivotField showAll="0"/>
    <pivotField showAll="0"/>
    <pivotField dataField="1" showAll="0"/>
    <pivotField showAll="0" defaultSubtotal="0"/>
    <pivotField axis="axisRow" showAll="0">
      <items count="4">
        <item h="1" x="1"/>
        <item h="1" x="2"/>
        <item x="0"/>
        <item t="default"/>
      </items>
    </pivotField>
    <pivotField showAll="0"/>
    <pivotField showAll="0"/>
    <pivotField showAll="0"/>
  </pivotFields>
  <rowFields count="1">
    <field x="9"/>
  </rowFields>
  <rowItems count="1">
    <i>
      <x v="2"/>
    </i>
  </rowItems>
  <colFields count="1">
    <field x="-2"/>
  </colFields>
  <colItems count="2">
    <i>
      <x/>
    </i>
    <i i="1">
      <x v="1"/>
    </i>
  </colItems>
  <dataFields count="2">
    <dataField name="Montant TTC" fld="7" baseField="8" baseItem="2" numFmtId="167"/>
    <dataField name="Conso." fld="4" baseField="9" baseItem="3" numFmtId="164"/>
  </dataFields>
  <formats count="4">
    <format dxfId="7">
      <pivotArea field="9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9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3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tisanat-bfc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21"/>
  <sheetViews>
    <sheetView workbookViewId="0">
      <selection activeCell="B15" sqref="B15"/>
    </sheetView>
  </sheetViews>
  <sheetFormatPr baseColWidth="10" defaultColWidth="11.453125" defaultRowHeight="14.5" x14ac:dyDescent="0.35"/>
  <cols>
    <col min="1" max="11" width="11.453125" style="4"/>
    <col min="12" max="12" width="15.54296875" style="4" customWidth="1"/>
    <col min="13" max="16384" width="11.453125" style="4"/>
  </cols>
  <sheetData>
    <row r="2" spans="2:12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1" x14ac:dyDescent="0.35">
      <c r="B3" s="5"/>
      <c r="C3" s="6" t="s">
        <v>27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35">
      <c r="B4" s="5"/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35">
      <c r="B5" s="5"/>
      <c r="C5" s="7" t="s">
        <v>8</v>
      </c>
      <c r="D5" s="7"/>
      <c r="E5" s="7"/>
      <c r="F5" s="7"/>
      <c r="G5" s="7"/>
      <c r="H5" s="7"/>
      <c r="I5" s="7"/>
      <c r="J5" s="7"/>
      <c r="K5" s="7"/>
      <c r="L5" s="8"/>
    </row>
    <row r="6" spans="2:12" x14ac:dyDescent="0.35">
      <c r="B6" s="5"/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x14ac:dyDescent="0.35">
      <c r="B7" s="5"/>
      <c r="C7" s="7"/>
      <c r="D7" s="9" t="s">
        <v>9</v>
      </c>
      <c r="E7" s="7"/>
      <c r="F7" s="7"/>
      <c r="G7" s="7"/>
      <c r="H7" s="7"/>
      <c r="I7" s="7"/>
      <c r="J7" s="7"/>
      <c r="K7" s="7"/>
      <c r="L7" s="8"/>
    </row>
    <row r="8" spans="2:12" x14ac:dyDescent="0.35">
      <c r="B8" s="5"/>
      <c r="C8" s="7"/>
      <c r="D8" s="7" t="s">
        <v>28</v>
      </c>
      <c r="E8" s="7"/>
      <c r="F8" s="7"/>
      <c r="G8" s="7"/>
      <c r="H8" s="7"/>
      <c r="I8" s="7"/>
      <c r="J8" s="7"/>
      <c r="K8" s="7"/>
      <c r="L8" s="8"/>
    </row>
    <row r="9" spans="2:12" x14ac:dyDescent="0.35">
      <c r="B9" s="5"/>
      <c r="C9" s="7"/>
      <c r="D9" s="7"/>
      <c r="E9" s="7"/>
      <c r="F9" s="7"/>
      <c r="G9" s="7"/>
      <c r="H9" s="7"/>
      <c r="I9" s="7"/>
      <c r="J9" s="7"/>
      <c r="K9" s="7"/>
      <c r="L9" s="8"/>
    </row>
    <row r="10" spans="2:12" x14ac:dyDescent="0.35">
      <c r="B10" s="5"/>
      <c r="C10" s="7"/>
      <c r="D10" s="9" t="s">
        <v>19</v>
      </c>
      <c r="E10" s="7"/>
      <c r="F10" s="7"/>
      <c r="G10" s="7"/>
      <c r="H10" s="7"/>
      <c r="I10" s="7"/>
      <c r="J10" s="7"/>
      <c r="K10" s="7"/>
      <c r="L10" s="8"/>
    </row>
    <row r="11" spans="2:12" x14ac:dyDescent="0.35">
      <c r="B11" s="5"/>
      <c r="C11" s="7"/>
      <c r="D11" s="9" t="s">
        <v>10</v>
      </c>
      <c r="E11" s="7"/>
      <c r="F11" s="7"/>
      <c r="G11" s="7"/>
      <c r="H11" s="7"/>
      <c r="I11" s="7"/>
      <c r="J11" s="7"/>
      <c r="K11" s="7"/>
      <c r="L11" s="8"/>
    </row>
    <row r="12" spans="2:12" x14ac:dyDescent="0.35">
      <c r="B12" s="5"/>
      <c r="C12" s="7"/>
      <c r="D12" s="9" t="s">
        <v>11</v>
      </c>
      <c r="E12" s="7"/>
      <c r="F12" s="7"/>
      <c r="G12" s="7"/>
      <c r="H12" s="7"/>
      <c r="I12" s="7"/>
      <c r="J12" s="7"/>
      <c r="K12" s="7"/>
      <c r="L12" s="8"/>
    </row>
    <row r="13" spans="2:12" x14ac:dyDescent="0.35">
      <c r="B13" s="5"/>
      <c r="C13" s="7"/>
      <c r="D13" s="10" t="s">
        <v>20</v>
      </c>
      <c r="E13" s="7"/>
      <c r="F13" s="7"/>
      <c r="G13" s="7"/>
      <c r="H13" s="7"/>
      <c r="I13" s="7"/>
      <c r="J13" s="7"/>
      <c r="K13" s="7"/>
      <c r="L13" s="8"/>
    </row>
    <row r="14" spans="2:12" x14ac:dyDescent="0.35">
      <c r="B14" s="5"/>
      <c r="C14" s="7"/>
      <c r="D14" s="10" t="s">
        <v>12</v>
      </c>
      <c r="E14" s="7"/>
      <c r="F14" s="7"/>
      <c r="G14" s="7"/>
      <c r="H14" s="7"/>
      <c r="I14" s="7"/>
      <c r="J14" s="7"/>
      <c r="K14" s="7"/>
      <c r="L14" s="8"/>
    </row>
    <row r="15" spans="2:12" x14ac:dyDescent="0.35">
      <c r="B15" s="5"/>
      <c r="C15" s="7"/>
      <c r="D15" s="10"/>
      <c r="E15" s="7"/>
      <c r="F15" s="7"/>
      <c r="G15" s="7"/>
      <c r="H15" s="7"/>
      <c r="I15" s="7"/>
      <c r="J15" s="7"/>
      <c r="K15" s="7"/>
      <c r="L15" s="8"/>
    </row>
    <row r="16" spans="2:12" x14ac:dyDescent="0.35">
      <c r="B16" s="5"/>
      <c r="C16" s="7"/>
      <c r="D16" s="9"/>
      <c r="E16" s="7"/>
      <c r="F16" s="7"/>
      <c r="G16" s="7"/>
      <c r="H16" s="7"/>
      <c r="I16" s="7"/>
      <c r="J16" s="7"/>
      <c r="K16" s="7"/>
      <c r="L16" s="8"/>
    </row>
    <row r="17" spans="2:12" x14ac:dyDescent="0.35">
      <c r="B17" s="5"/>
      <c r="C17" s="11" t="s">
        <v>13</v>
      </c>
      <c r="D17" s="7"/>
      <c r="E17" s="7"/>
      <c r="F17" s="7"/>
      <c r="G17" s="7"/>
      <c r="H17" s="7"/>
      <c r="I17" s="7"/>
      <c r="J17" s="7"/>
      <c r="K17" s="7"/>
      <c r="L17" s="8"/>
    </row>
    <row r="18" spans="2:12" s="14" customFormat="1" x14ac:dyDescent="0.35">
      <c r="B18" s="12"/>
      <c r="C18" s="11" t="s">
        <v>14</v>
      </c>
      <c r="D18" s="7"/>
      <c r="E18" s="11"/>
      <c r="F18" s="11"/>
      <c r="G18" s="11"/>
      <c r="H18" s="11"/>
      <c r="I18" s="11"/>
      <c r="J18" s="11"/>
      <c r="K18" s="11"/>
      <c r="L18" s="13"/>
    </row>
    <row r="19" spans="2:12" s="19" customFormat="1" ht="18.5" x14ac:dyDescent="0.35">
      <c r="B19" s="15"/>
      <c r="C19" s="16" t="s">
        <v>15</v>
      </c>
      <c r="D19" s="7"/>
      <c r="E19" s="17"/>
      <c r="F19" s="17"/>
      <c r="G19" s="17"/>
      <c r="H19" s="17"/>
      <c r="I19" s="17"/>
      <c r="J19" s="17"/>
      <c r="K19" s="17"/>
      <c r="L19" s="18"/>
    </row>
    <row r="20" spans="2:12" x14ac:dyDescent="0.35">
      <c r="B20" s="20"/>
      <c r="C20" s="21"/>
      <c r="D20" s="22"/>
      <c r="E20" s="21"/>
      <c r="F20" s="21"/>
      <c r="G20" s="21"/>
      <c r="H20" s="21"/>
      <c r="I20" s="21"/>
      <c r="J20" s="21"/>
      <c r="K20" s="21"/>
      <c r="L20" s="23"/>
    </row>
    <row r="21" spans="2:12" ht="18.5" x14ac:dyDescent="0.35">
      <c r="D21" s="19"/>
    </row>
  </sheetData>
  <hyperlinks>
    <hyperlink ref="C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20"/>
  <sheetViews>
    <sheetView showGridLines="0" workbookViewId="0">
      <pane ySplit="1" topLeftCell="A2" activePane="bottomLeft" state="frozen"/>
      <selection activeCell="H29" sqref="H29"/>
      <selection pane="bottomLeft" activeCell="H21" sqref="H21"/>
    </sheetView>
  </sheetViews>
  <sheetFormatPr baseColWidth="10" defaultRowHeight="14.5" x14ac:dyDescent="0.35"/>
  <cols>
    <col min="1" max="1" width="12.90625" style="31" customWidth="1"/>
    <col min="2" max="2" width="13.81640625" style="29" bestFit="1" customWidth="1"/>
    <col min="3" max="3" width="13.90625" style="29" bestFit="1" customWidth="1"/>
    <col min="4" max="4" width="9.7265625" style="29" bestFit="1" customWidth="1"/>
    <col min="5" max="5" width="18.1796875" style="40" bestFit="1" customWidth="1"/>
    <col min="6" max="6" width="9.6328125" style="51" bestFit="1" customWidth="1"/>
    <col min="7" max="7" width="11.6328125" style="32" bestFit="1" customWidth="1"/>
    <col min="8" max="8" width="13.36328125" style="30" bestFit="1" customWidth="1"/>
    <col min="9" max="9" width="13.36328125" style="49" customWidth="1"/>
    <col min="10" max="10" width="6.1796875" style="42" bestFit="1" customWidth="1"/>
    <col min="11" max="11" width="4.90625" style="42" bestFit="1" customWidth="1"/>
    <col min="12" max="12" width="6.54296875" style="42" bestFit="1" customWidth="1"/>
    <col min="13" max="13" width="10.81640625" style="42" bestFit="1" customWidth="1"/>
    <col min="14" max="16384" width="10.90625" style="28"/>
  </cols>
  <sheetData>
    <row r="1" spans="1:15" x14ac:dyDescent="0.35">
      <c r="A1" s="33" t="s">
        <v>0</v>
      </c>
      <c r="B1" s="34" t="s">
        <v>6</v>
      </c>
      <c r="C1" s="34" t="s">
        <v>5</v>
      </c>
      <c r="D1" s="34" t="s">
        <v>29</v>
      </c>
      <c r="E1" s="35" t="s">
        <v>1</v>
      </c>
      <c r="F1" s="35" t="s">
        <v>7</v>
      </c>
      <c r="G1" s="36" t="s">
        <v>2</v>
      </c>
      <c r="H1" s="37" t="s">
        <v>3</v>
      </c>
      <c r="I1" s="36" t="s">
        <v>25</v>
      </c>
      <c r="J1" s="38" t="s">
        <v>4</v>
      </c>
      <c r="K1" s="38" t="s">
        <v>16</v>
      </c>
      <c r="L1" s="38" t="s">
        <v>17</v>
      </c>
      <c r="M1" s="38" t="s">
        <v>18</v>
      </c>
    </row>
    <row r="2" spans="1:15" x14ac:dyDescent="0.35">
      <c r="A2" s="24">
        <v>43862</v>
      </c>
      <c r="B2" s="25">
        <v>2200</v>
      </c>
      <c r="C2" s="25">
        <v>500</v>
      </c>
      <c r="D2" s="25" t="s">
        <v>39</v>
      </c>
      <c r="E2" s="39">
        <f>IF(A2&lt;&gt;"",B2+C2,"")</f>
        <v>2700</v>
      </c>
      <c r="F2" s="50">
        <f t="shared" ref="F2:F51" si="0">IF(E2&lt;&gt;"",IF(E2&gt;0,C2/E2,""),"")</f>
        <v>0.18518518518518517</v>
      </c>
      <c r="G2" s="26" t="s">
        <v>48</v>
      </c>
      <c r="H2" s="27">
        <v>1200</v>
      </c>
      <c r="I2" s="48">
        <f t="shared" ref="I2:I17" si="1">IF(E2&lt;&gt;"",IF(E2&gt;0,H2/E2,""),"")</f>
        <v>0.44444444444444442</v>
      </c>
      <c r="J2" s="41">
        <f>IF(A2&lt;&gt;"",YEAR(A2),"")</f>
        <v>2020</v>
      </c>
      <c r="K2" s="41">
        <f>IF(A2&lt;&gt;"",MONTH(A2),"")</f>
        <v>2</v>
      </c>
      <c r="L2" s="41" t="str">
        <f t="shared" ref="L2" si="2">IF(K2&gt;9,K2&amp;" ","0"&amp;K2&amp;"")</f>
        <v>02</v>
      </c>
      <c r="M2" s="41" t="str">
        <f t="shared" ref="M2" si="3">IF(J2&lt;&gt;"",J2&amp;" - "&amp;L2,"")</f>
        <v>2020 - 02</v>
      </c>
    </row>
    <row r="3" spans="1:15" x14ac:dyDescent="0.35">
      <c r="A3" s="24">
        <v>43862</v>
      </c>
      <c r="B3" s="25">
        <v>1700</v>
      </c>
      <c r="C3" s="25">
        <v>400</v>
      </c>
      <c r="D3" s="25" t="s">
        <v>40</v>
      </c>
      <c r="E3" s="39">
        <f t="shared" ref="E3:E12" si="4">IF(A3&lt;&gt;"",B3+C3,"")</f>
        <v>2100</v>
      </c>
      <c r="F3" s="50">
        <f t="shared" si="0"/>
        <v>0.19047619047619047</v>
      </c>
      <c r="G3" s="26" t="s">
        <v>48</v>
      </c>
      <c r="H3" s="27"/>
      <c r="I3" s="48">
        <f t="shared" si="1"/>
        <v>0</v>
      </c>
      <c r="J3" s="41">
        <f t="shared" ref="J3:J12" si="5">IF(A3&lt;&gt;"",YEAR(A3),"")</f>
        <v>2020</v>
      </c>
      <c r="K3" s="41">
        <f t="shared" ref="K3:K12" si="6">IF(A3&lt;&gt;"",MONTH(A3),"")</f>
        <v>2</v>
      </c>
      <c r="L3" s="41" t="str">
        <f t="shared" ref="L3:L12" si="7">IF(K3&gt;9,K3&amp;" ","0"&amp;K3&amp;"")</f>
        <v>02</v>
      </c>
      <c r="M3" s="41" t="str">
        <f t="shared" ref="M3:M12" si="8">IF(J3&lt;&gt;"",J3&amp;" - "&amp;L3,"")</f>
        <v>2020 - 02</v>
      </c>
    </row>
    <row r="4" spans="1:15" x14ac:dyDescent="0.35">
      <c r="A4" s="24">
        <v>43862</v>
      </c>
      <c r="B4" s="25">
        <v>1000</v>
      </c>
      <c r="C4" s="25">
        <v>300</v>
      </c>
      <c r="D4" s="25" t="s">
        <v>41</v>
      </c>
      <c r="E4" s="39">
        <f t="shared" si="4"/>
        <v>1300</v>
      </c>
      <c r="F4" s="50">
        <f t="shared" si="0"/>
        <v>0.23076923076923078</v>
      </c>
      <c r="G4" s="26" t="s">
        <v>48</v>
      </c>
      <c r="H4" s="27"/>
      <c r="I4" s="48">
        <f t="shared" si="1"/>
        <v>0</v>
      </c>
      <c r="J4" s="41">
        <f t="shared" si="5"/>
        <v>2020</v>
      </c>
      <c r="K4" s="41">
        <f t="shared" si="6"/>
        <v>2</v>
      </c>
      <c r="L4" s="41" t="str">
        <f t="shared" si="7"/>
        <v>02</v>
      </c>
      <c r="M4" s="41" t="str">
        <f t="shared" si="8"/>
        <v>2020 - 02</v>
      </c>
    </row>
    <row r="5" spans="1:15" x14ac:dyDescent="0.35">
      <c r="A5" s="24">
        <v>43922</v>
      </c>
      <c r="B5" s="25">
        <v>1500</v>
      </c>
      <c r="C5" s="25">
        <v>450</v>
      </c>
      <c r="D5" s="25" t="s">
        <v>39</v>
      </c>
      <c r="E5" s="39">
        <f t="shared" si="4"/>
        <v>1950</v>
      </c>
      <c r="F5" s="50">
        <f t="shared" si="0"/>
        <v>0.23076923076923078</v>
      </c>
      <c r="G5" s="26" t="s">
        <v>48</v>
      </c>
      <c r="H5" s="27">
        <v>720</v>
      </c>
      <c r="I5" s="48">
        <f t="shared" si="1"/>
        <v>0.36923076923076925</v>
      </c>
      <c r="J5" s="41">
        <f t="shared" si="5"/>
        <v>2020</v>
      </c>
      <c r="K5" s="41">
        <f t="shared" si="6"/>
        <v>4</v>
      </c>
      <c r="L5" s="41" t="str">
        <f t="shared" si="7"/>
        <v>04</v>
      </c>
      <c r="M5" s="41" t="str">
        <f t="shared" si="8"/>
        <v>2020 - 04</v>
      </c>
      <c r="O5" s="52"/>
    </row>
    <row r="6" spans="1:15" x14ac:dyDescent="0.35">
      <c r="A6" s="24">
        <v>43922</v>
      </c>
      <c r="B6" s="25">
        <v>650</v>
      </c>
      <c r="C6" s="25">
        <v>200</v>
      </c>
      <c r="D6" s="25" t="s">
        <v>40</v>
      </c>
      <c r="E6" s="39">
        <f t="shared" si="4"/>
        <v>850</v>
      </c>
      <c r="F6" s="50">
        <f t="shared" si="0"/>
        <v>0.23529411764705882</v>
      </c>
      <c r="G6" s="26" t="s">
        <v>48</v>
      </c>
      <c r="H6" s="27"/>
      <c r="I6" s="48">
        <f t="shared" si="1"/>
        <v>0</v>
      </c>
      <c r="J6" s="41">
        <f t="shared" si="5"/>
        <v>2020</v>
      </c>
      <c r="K6" s="41">
        <f t="shared" si="6"/>
        <v>4</v>
      </c>
      <c r="L6" s="41" t="str">
        <f t="shared" si="7"/>
        <v>04</v>
      </c>
      <c r="M6" s="41" t="str">
        <f t="shared" si="8"/>
        <v>2020 - 04</v>
      </c>
      <c r="O6" s="52"/>
    </row>
    <row r="7" spans="1:15" x14ac:dyDescent="0.35">
      <c r="A7" s="24">
        <v>43922</v>
      </c>
      <c r="B7" s="25">
        <v>600</v>
      </c>
      <c r="C7" s="25">
        <v>150</v>
      </c>
      <c r="D7" s="25" t="s">
        <v>41</v>
      </c>
      <c r="E7" s="39">
        <f t="shared" si="4"/>
        <v>750</v>
      </c>
      <c r="F7" s="50">
        <f t="shared" si="0"/>
        <v>0.2</v>
      </c>
      <c r="G7" s="26" t="s">
        <v>48</v>
      </c>
      <c r="H7" s="27"/>
      <c r="I7" s="48">
        <f t="shared" si="1"/>
        <v>0</v>
      </c>
      <c r="J7" s="41">
        <f t="shared" si="5"/>
        <v>2020</v>
      </c>
      <c r="K7" s="41">
        <f t="shared" si="6"/>
        <v>4</v>
      </c>
      <c r="L7" s="41" t="str">
        <f t="shared" si="7"/>
        <v>04</v>
      </c>
      <c r="M7" s="41" t="str">
        <f t="shared" si="8"/>
        <v>2020 - 04</v>
      </c>
      <c r="O7" s="52"/>
    </row>
    <row r="8" spans="1:15" x14ac:dyDescent="0.35">
      <c r="A8" s="24">
        <v>43983</v>
      </c>
      <c r="B8" s="25">
        <v>1300</v>
      </c>
      <c r="C8" s="25">
        <v>200</v>
      </c>
      <c r="D8" s="25" t="s">
        <v>39</v>
      </c>
      <c r="E8" s="39">
        <f t="shared" si="4"/>
        <v>1500</v>
      </c>
      <c r="F8" s="50">
        <f t="shared" si="0"/>
        <v>0.13333333333333333</v>
      </c>
      <c r="G8" s="26" t="s">
        <v>48</v>
      </c>
      <c r="H8" s="27">
        <v>325</v>
      </c>
      <c r="I8" s="48">
        <f t="shared" si="1"/>
        <v>0.21666666666666667</v>
      </c>
      <c r="J8" s="41">
        <f t="shared" si="5"/>
        <v>2020</v>
      </c>
      <c r="K8" s="41">
        <f t="shared" si="6"/>
        <v>6</v>
      </c>
      <c r="L8" s="41" t="str">
        <f t="shared" si="7"/>
        <v>06</v>
      </c>
      <c r="M8" s="41" t="str">
        <f t="shared" si="8"/>
        <v>2020 - 06</v>
      </c>
      <c r="O8" s="52"/>
    </row>
    <row r="9" spans="1:15" x14ac:dyDescent="0.35">
      <c r="A9" s="24">
        <v>43983</v>
      </c>
      <c r="B9" s="25">
        <v>100</v>
      </c>
      <c r="C9" s="25">
        <v>15</v>
      </c>
      <c r="D9" s="25" t="s">
        <v>40</v>
      </c>
      <c r="E9" s="39">
        <f t="shared" si="4"/>
        <v>115</v>
      </c>
      <c r="F9" s="50">
        <f t="shared" si="0"/>
        <v>0.13043478260869565</v>
      </c>
      <c r="G9" s="26" t="s">
        <v>48</v>
      </c>
      <c r="H9" s="27"/>
      <c r="I9" s="48">
        <f t="shared" si="1"/>
        <v>0</v>
      </c>
      <c r="J9" s="41">
        <f t="shared" si="5"/>
        <v>2020</v>
      </c>
      <c r="K9" s="41">
        <f t="shared" si="6"/>
        <v>6</v>
      </c>
      <c r="L9" s="41" t="str">
        <f t="shared" si="7"/>
        <v>06</v>
      </c>
      <c r="M9" s="41" t="str">
        <f t="shared" si="8"/>
        <v>2020 - 06</v>
      </c>
      <c r="O9" s="52"/>
    </row>
    <row r="10" spans="1:15" x14ac:dyDescent="0.35">
      <c r="A10" s="24">
        <v>43983</v>
      </c>
      <c r="B10" s="25">
        <v>0</v>
      </c>
      <c r="C10" s="25">
        <v>0</v>
      </c>
      <c r="D10" s="25" t="s">
        <v>41</v>
      </c>
      <c r="E10" s="39">
        <f t="shared" si="4"/>
        <v>0</v>
      </c>
      <c r="F10" s="50" t="str">
        <f t="shared" si="0"/>
        <v/>
      </c>
      <c r="G10" s="26" t="s">
        <v>48</v>
      </c>
      <c r="H10" s="27"/>
      <c r="I10" s="48" t="str">
        <f t="shared" si="1"/>
        <v/>
      </c>
      <c r="J10" s="41">
        <f t="shared" si="5"/>
        <v>2020</v>
      </c>
      <c r="K10" s="41">
        <f t="shared" si="6"/>
        <v>6</v>
      </c>
      <c r="L10" s="41" t="str">
        <f t="shared" si="7"/>
        <v>06</v>
      </c>
      <c r="M10" s="41" t="str">
        <f t="shared" si="8"/>
        <v>2020 - 06</v>
      </c>
      <c r="O10" s="52"/>
    </row>
    <row r="11" spans="1:15" x14ac:dyDescent="0.35">
      <c r="A11" s="24">
        <v>44044</v>
      </c>
      <c r="B11" s="25">
        <v>1900</v>
      </c>
      <c r="C11" s="25">
        <v>150</v>
      </c>
      <c r="D11" s="25" t="s">
        <v>39</v>
      </c>
      <c r="E11" s="39">
        <f t="shared" si="4"/>
        <v>2050</v>
      </c>
      <c r="F11" s="50">
        <f t="shared" si="0"/>
        <v>7.3170731707317069E-2</v>
      </c>
      <c r="G11" s="26" t="s">
        <v>48</v>
      </c>
      <c r="H11" s="27">
        <v>400</v>
      </c>
      <c r="I11" s="48">
        <f t="shared" si="1"/>
        <v>0.1951219512195122</v>
      </c>
      <c r="J11" s="41">
        <f t="shared" si="5"/>
        <v>2020</v>
      </c>
      <c r="K11" s="41">
        <f t="shared" si="6"/>
        <v>8</v>
      </c>
      <c r="L11" s="41" t="str">
        <f t="shared" si="7"/>
        <v>08</v>
      </c>
      <c r="M11" s="41" t="str">
        <f t="shared" si="8"/>
        <v>2020 - 08</v>
      </c>
    </row>
    <row r="12" spans="1:15" x14ac:dyDescent="0.35">
      <c r="A12" s="24">
        <v>44044</v>
      </c>
      <c r="B12" s="25">
        <v>0</v>
      </c>
      <c r="C12" s="25">
        <v>0</v>
      </c>
      <c r="D12" s="25" t="s">
        <v>40</v>
      </c>
      <c r="E12" s="39">
        <f t="shared" si="4"/>
        <v>0</v>
      </c>
      <c r="F12" s="50" t="str">
        <f t="shared" si="0"/>
        <v/>
      </c>
      <c r="G12" s="26" t="s">
        <v>48</v>
      </c>
      <c r="H12" s="27"/>
      <c r="I12" s="48" t="str">
        <f t="shared" si="1"/>
        <v/>
      </c>
      <c r="J12" s="41">
        <f t="shared" si="5"/>
        <v>2020</v>
      </c>
      <c r="K12" s="41">
        <f t="shared" si="6"/>
        <v>8</v>
      </c>
      <c r="L12" s="41" t="str">
        <f t="shared" si="7"/>
        <v>08</v>
      </c>
      <c r="M12" s="41" t="str">
        <f t="shared" si="8"/>
        <v>2020 - 08</v>
      </c>
    </row>
    <row r="13" spans="1:15" x14ac:dyDescent="0.35">
      <c r="A13" s="24">
        <v>44044</v>
      </c>
      <c r="B13" s="25">
        <v>0</v>
      </c>
      <c r="C13" s="25">
        <v>0</v>
      </c>
      <c r="D13" s="25" t="s">
        <v>41</v>
      </c>
      <c r="E13" s="39">
        <f t="shared" ref="E13" si="9">IF(A13&lt;&gt;"",B13+C13,"")</f>
        <v>0</v>
      </c>
      <c r="F13" s="50" t="str">
        <f t="shared" si="0"/>
        <v/>
      </c>
      <c r="G13" s="26" t="s">
        <v>48</v>
      </c>
      <c r="H13" s="27"/>
      <c r="I13" s="48" t="str">
        <f t="shared" si="1"/>
        <v/>
      </c>
      <c r="J13" s="41">
        <f t="shared" ref="J13" si="10">IF(A13&lt;&gt;"",YEAR(A13),"")</f>
        <v>2020</v>
      </c>
      <c r="K13" s="41">
        <f t="shared" ref="K13" si="11">IF(A13&lt;&gt;"",MONTH(A13),"")</f>
        <v>8</v>
      </c>
      <c r="L13" s="41" t="str">
        <f t="shared" ref="L13" si="12">IF(K13&gt;9,K13&amp;" ","0"&amp;K13&amp;"")</f>
        <v>08</v>
      </c>
      <c r="M13" s="41" t="str">
        <f t="shared" ref="M13" si="13">IF(J13&lt;&gt;"",J13&amp;" - "&amp;L13,"")</f>
        <v>2020 - 08</v>
      </c>
    </row>
    <row r="14" spans="1:15" x14ac:dyDescent="0.35">
      <c r="A14" s="24">
        <v>44105</v>
      </c>
      <c r="B14" s="25">
        <v>2400</v>
      </c>
      <c r="C14" s="25">
        <v>330</v>
      </c>
      <c r="D14" s="25" t="s">
        <v>39</v>
      </c>
      <c r="E14" s="39">
        <f t="shared" ref="E14:E77" si="14">IF(A14&lt;&gt;"",B14+C14,"")</f>
        <v>2730</v>
      </c>
      <c r="F14" s="50">
        <f t="shared" si="0"/>
        <v>0.12087912087912088</v>
      </c>
      <c r="G14" s="26" t="s">
        <v>48</v>
      </c>
      <c r="H14" s="27">
        <v>470</v>
      </c>
      <c r="I14" s="48">
        <f t="shared" si="1"/>
        <v>0.17216117216117216</v>
      </c>
      <c r="J14" s="41">
        <f t="shared" ref="J14:J77" si="15">IF(A14&lt;&gt;"",YEAR(A14),"")</f>
        <v>2020</v>
      </c>
      <c r="K14" s="41">
        <f t="shared" ref="K14:K77" si="16">IF(A14&lt;&gt;"",MONTH(A14),"")</f>
        <v>10</v>
      </c>
      <c r="L14" s="41" t="str">
        <f t="shared" ref="L14:L77" si="17">IF(K14&gt;9,K14&amp;" ","0"&amp;K14&amp;"")</f>
        <v xml:space="preserve">10 </v>
      </c>
      <c r="M14" s="41" t="str">
        <f t="shared" ref="M14:M77" si="18">IF(J14&lt;&gt;"",J14&amp;" - "&amp;L14,"")</f>
        <v xml:space="preserve">2020 - 10 </v>
      </c>
    </row>
    <row r="15" spans="1:15" x14ac:dyDescent="0.35">
      <c r="A15" s="24">
        <v>44105</v>
      </c>
      <c r="B15" s="25">
        <v>0</v>
      </c>
      <c r="C15" s="25">
        <v>0</v>
      </c>
      <c r="D15" s="25" t="s">
        <v>40</v>
      </c>
      <c r="E15" s="39">
        <f t="shared" si="14"/>
        <v>0</v>
      </c>
      <c r="F15" s="50" t="str">
        <f t="shared" si="0"/>
        <v/>
      </c>
      <c r="G15" s="26" t="s">
        <v>48</v>
      </c>
      <c r="H15" s="27"/>
      <c r="I15" s="48" t="str">
        <f t="shared" si="1"/>
        <v/>
      </c>
      <c r="J15" s="41">
        <f t="shared" si="15"/>
        <v>2020</v>
      </c>
      <c r="K15" s="41">
        <f t="shared" si="16"/>
        <v>10</v>
      </c>
      <c r="L15" s="41" t="str">
        <f t="shared" si="17"/>
        <v xml:space="preserve">10 </v>
      </c>
      <c r="M15" s="41" t="str">
        <f t="shared" si="18"/>
        <v xml:space="preserve">2020 - 10 </v>
      </c>
    </row>
    <row r="16" spans="1:15" x14ac:dyDescent="0.35">
      <c r="A16" s="24">
        <v>44105</v>
      </c>
      <c r="B16" s="25">
        <v>0</v>
      </c>
      <c r="C16" s="25">
        <v>0</v>
      </c>
      <c r="D16" s="25" t="s">
        <v>41</v>
      </c>
      <c r="E16" s="39">
        <f t="shared" si="14"/>
        <v>0</v>
      </c>
      <c r="F16" s="50" t="str">
        <f t="shared" si="0"/>
        <v/>
      </c>
      <c r="G16" s="26" t="s">
        <v>48</v>
      </c>
      <c r="H16" s="27"/>
      <c r="I16" s="48" t="str">
        <f t="shared" si="1"/>
        <v/>
      </c>
      <c r="J16" s="41">
        <f t="shared" si="15"/>
        <v>2020</v>
      </c>
      <c r="K16" s="41">
        <f t="shared" si="16"/>
        <v>10</v>
      </c>
      <c r="L16" s="41" t="str">
        <f t="shared" si="17"/>
        <v xml:space="preserve">10 </v>
      </c>
      <c r="M16" s="41" t="str">
        <f t="shared" si="18"/>
        <v xml:space="preserve">2020 - 10 </v>
      </c>
    </row>
    <row r="17" spans="1:13" x14ac:dyDescent="0.35">
      <c r="A17" s="24">
        <v>44166</v>
      </c>
      <c r="B17" s="25">
        <v>1500</v>
      </c>
      <c r="C17" s="25">
        <v>350</v>
      </c>
      <c r="D17" s="25" t="s">
        <v>39</v>
      </c>
      <c r="E17" s="39">
        <f t="shared" si="14"/>
        <v>1850</v>
      </c>
      <c r="F17" s="50">
        <f t="shared" si="0"/>
        <v>0.1891891891891892</v>
      </c>
      <c r="G17" s="26" t="s">
        <v>48</v>
      </c>
      <c r="H17" s="27">
        <v>730</v>
      </c>
      <c r="I17" s="48">
        <f t="shared" si="1"/>
        <v>0.39459459459459462</v>
      </c>
      <c r="J17" s="41">
        <f t="shared" si="15"/>
        <v>2020</v>
      </c>
      <c r="K17" s="41">
        <f t="shared" si="16"/>
        <v>12</v>
      </c>
      <c r="L17" s="41" t="str">
        <f t="shared" si="17"/>
        <v xml:space="preserve">12 </v>
      </c>
      <c r="M17" s="41" t="str">
        <f t="shared" si="18"/>
        <v xml:space="preserve">2020 - 12 </v>
      </c>
    </row>
    <row r="18" spans="1:13" x14ac:dyDescent="0.35">
      <c r="A18" s="24">
        <v>44166</v>
      </c>
      <c r="B18" s="25">
        <v>1000</v>
      </c>
      <c r="C18" s="25">
        <v>230</v>
      </c>
      <c r="D18" s="25" t="s">
        <v>40</v>
      </c>
      <c r="E18" s="39">
        <f t="shared" si="14"/>
        <v>1230</v>
      </c>
      <c r="F18" s="50">
        <f t="shared" si="0"/>
        <v>0.18699186991869918</v>
      </c>
      <c r="G18" s="26" t="s">
        <v>48</v>
      </c>
      <c r="H18" s="27"/>
      <c r="I18" s="48">
        <f t="shared" ref="I18:I19" si="19">IF(E18&lt;&gt;"",IF(E18&gt;0,H18/E18,""),"")</f>
        <v>0</v>
      </c>
      <c r="J18" s="41">
        <f t="shared" si="15"/>
        <v>2020</v>
      </c>
      <c r="K18" s="41">
        <f t="shared" si="16"/>
        <v>12</v>
      </c>
      <c r="L18" s="41" t="str">
        <f t="shared" si="17"/>
        <v xml:space="preserve">12 </v>
      </c>
      <c r="M18" s="41" t="str">
        <f t="shared" si="18"/>
        <v xml:space="preserve">2020 - 12 </v>
      </c>
    </row>
    <row r="19" spans="1:13" x14ac:dyDescent="0.35">
      <c r="A19" s="24">
        <v>44166</v>
      </c>
      <c r="B19" s="25">
        <v>400</v>
      </c>
      <c r="C19" s="25">
        <v>100</v>
      </c>
      <c r="D19" s="25" t="s">
        <v>41</v>
      </c>
      <c r="E19" s="39">
        <f t="shared" si="14"/>
        <v>500</v>
      </c>
      <c r="F19" s="50">
        <f t="shared" si="0"/>
        <v>0.2</v>
      </c>
      <c r="G19" s="26" t="s">
        <v>48</v>
      </c>
      <c r="H19" s="27"/>
      <c r="I19" s="48">
        <f t="shared" si="19"/>
        <v>0</v>
      </c>
      <c r="J19" s="41">
        <f t="shared" si="15"/>
        <v>2020</v>
      </c>
      <c r="K19" s="41">
        <f t="shared" si="16"/>
        <v>12</v>
      </c>
      <c r="L19" s="41" t="str">
        <f t="shared" si="17"/>
        <v xml:space="preserve">12 </v>
      </c>
      <c r="M19" s="41" t="str">
        <f t="shared" si="18"/>
        <v xml:space="preserve">2020 - 12 </v>
      </c>
    </row>
    <row r="20" spans="1:13" x14ac:dyDescent="0.35">
      <c r="A20" s="24"/>
      <c r="B20" s="25"/>
      <c r="C20" s="25"/>
      <c r="D20" s="25"/>
      <c r="E20" s="39" t="str">
        <f t="shared" si="14"/>
        <v/>
      </c>
      <c r="F20" s="50" t="str">
        <f t="shared" si="0"/>
        <v/>
      </c>
      <c r="G20" s="26"/>
      <c r="H20" s="65"/>
      <c r="I20" s="48" t="str">
        <f>IF(E20&lt;&gt;"",IF(E20&gt;0,H20/E20,""),"")</f>
        <v/>
      </c>
      <c r="J20" s="41" t="str">
        <f t="shared" si="15"/>
        <v/>
      </c>
      <c r="K20" s="41" t="str">
        <f t="shared" si="16"/>
        <v/>
      </c>
      <c r="L20" s="41" t="str">
        <f t="shared" si="17"/>
        <v xml:space="preserve"> </v>
      </c>
      <c r="M20" s="41" t="str">
        <f t="shared" si="18"/>
        <v/>
      </c>
    </row>
    <row r="21" spans="1:13" x14ac:dyDescent="0.35">
      <c r="A21" s="24"/>
      <c r="B21" s="25"/>
      <c r="C21" s="25"/>
      <c r="D21" s="25"/>
      <c r="E21" s="39" t="str">
        <f t="shared" si="14"/>
        <v/>
      </c>
      <c r="F21" s="50" t="str">
        <f t="shared" si="0"/>
        <v/>
      </c>
      <c r="G21" s="26"/>
      <c r="H21" s="27"/>
      <c r="I21" s="48" t="str">
        <f t="shared" ref="I21:I84" si="20">IF(E21&lt;&gt;"",IF(E21&gt;0,H21/E21,""),"")</f>
        <v/>
      </c>
      <c r="J21" s="41" t="str">
        <f t="shared" si="15"/>
        <v/>
      </c>
      <c r="K21" s="41" t="str">
        <f t="shared" si="16"/>
        <v/>
      </c>
      <c r="L21" s="41" t="str">
        <f t="shared" si="17"/>
        <v xml:space="preserve"> </v>
      </c>
      <c r="M21" s="41" t="str">
        <f t="shared" si="18"/>
        <v/>
      </c>
    </row>
    <row r="22" spans="1:13" x14ac:dyDescent="0.35">
      <c r="A22" s="24"/>
      <c r="B22" s="25"/>
      <c r="C22" s="25"/>
      <c r="D22" s="25"/>
      <c r="E22" s="39" t="str">
        <f t="shared" si="14"/>
        <v/>
      </c>
      <c r="F22" s="50" t="str">
        <f t="shared" si="0"/>
        <v/>
      </c>
      <c r="G22" s="26"/>
      <c r="H22" s="27"/>
      <c r="I22" s="48" t="str">
        <f t="shared" si="20"/>
        <v/>
      </c>
      <c r="J22" s="41" t="str">
        <f t="shared" si="15"/>
        <v/>
      </c>
      <c r="K22" s="41" t="str">
        <f t="shared" si="16"/>
        <v/>
      </c>
      <c r="L22" s="41" t="str">
        <f t="shared" si="17"/>
        <v xml:space="preserve"> </v>
      </c>
      <c r="M22" s="41" t="str">
        <f t="shared" si="18"/>
        <v/>
      </c>
    </row>
    <row r="23" spans="1:13" x14ac:dyDescent="0.35">
      <c r="A23" s="24"/>
      <c r="B23" s="25"/>
      <c r="C23" s="25"/>
      <c r="D23" s="25"/>
      <c r="E23" s="39" t="str">
        <f t="shared" si="14"/>
        <v/>
      </c>
      <c r="F23" s="50" t="str">
        <f t="shared" si="0"/>
        <v/>
      </c>
      <c r="G23" s="26"/>
      <c r="H23" s="65"/>
      <c r="I23" s="48" t="str">
        <f t="shared" si="20"/>
        <v/>
      </c>
      <c r="J23" s="41" t="str">
        <f t="shared" si="15"/>
        <v/>
      </c>
      <c r="K23" s="41" t="str">
        <f t="shared" si="16"/>
        <v/>
      </c>
      <c r="L23" s="41" t="str">
        <f t="shared" si="17"/>
        <v xml:space="preserve"> </v>
      </c>
      <c r="M23" s="41" t="str">
        <f t="shared" si="18"/>
        <v/>
      </c>
    </row>
    <row r="24" spans="1:13" x14ac:dyDescent="0.35">
      <c r="A24" s="24"/>
      <c r="B24" s="25"/>
      <c r="C24" s="25"/>
      <c r="D24" s="25"/>
      <c r="E24" s="39" t="str">
        <f t="shared" si="14"/>
        <v/>
      </c>
      <c r="F24" s="50" t="str">
        <f t="shared" si="0"/>
        <v/>
      </c>
      <c r="G24" s="26"/>
      <c r="H24" s="27"/>
      <c r="I24" s="48" t="str">
        <f t="shared" si="20"/>
        <v/>
      </c>
      <c r="J24" s="41" t="str">
        <f t="shared" si="15"/>
        <v/>
      </c>
      <c r="K24" s="41" t="str">
        <f t="shared" si="16"/>
        <v/>
      </c>
      <c r="L24" s="41" t="str">
        <f t="shared" si="17"/>
        <v xml:space="preserve"> </v>
      </c>
      <c r="M24" s="41" t="str">
        <f t="shared" si="18"/>
        <v/>
      </c>
    </row>
    <row r="25" spans="1:13" x14ac:dyDescent="0.35">
      <c r="A25" s="24"/>
      <c r="B25" s="25"/>
      <c r="C25" s="25"/>
      <c r="D25" s="25"/>
      <c r="E25" s="39" t="str">
        <f t="shared" si="14"/>
        <v/>
      </c>
      <c r="F25" s="50" t="str">
        <f t="shared" si="0"/>
        <v/>
      </c>
      <c r="G25" s="26"/>
      <c r="H25" s="27"/>
      <c r="I25" s="48" t="str">
        <f t="shared" si="20"/>
        <v/>
      </c>
      <c r="J25" s="41" t="str">
        <f t="shared" si="15"/>
        <v/>
      </c>
      <c r="K25" s="41" t="str">
        <f t="shared" si="16"/>
        <v/>
      </c>
      <c r="L25" s="41" t="str">
        <f t="shared" si="17"/>
        <v xml:space="preserve"> </v>
      </c>
      <c r="M25" s="41" t="str">
        <f t="shared" si="18"/>
        <v/>
      </c>
    </row>
    <row r="26" spans="1:13" x14ac:dyDescent="0.35">
      <c r="A26" s="24"/>
      <c r="B26" s="25"/>
      <c r="C26" s="25"/>
      <c r="D26" s="25"/>
      <c r="E26" s="39" t="str">
        <f t="shared" si="14"/>
        <v/>
      </c>
      <c r="F26" s="50" t="str">
        <f t="shared" si="0"/>
        <v/>
      </c>
      <c r="G26" s="26"/>
      <c r="H26" s="27"/>
      <c r="I26" s="48" t="str">
        <f t="shared" si="20"/>
        <v/>
      </c>
      <c r="J26" s="41" t="str">
        <f t="shared" si="15"/>
        <v/>
      </c>
      <c r="K26" s="41" t="str">
        <f t="shared" si="16"/>
        <v/>
      </c>
      <c r="L26" s="41" t="str">
        <f t="shared" si="17"/>
        <v xml:space="preserve"> </v>
      </c>
      <c r="M26" s="41" t="str">
        <f t="shared" si="18"/>
        <v/>
      </c>
    </row>
    <row r="27" spans="1:13" x14ac:dyDescent="0.35">
      <c r="A27" s="24"/>
      <c r="B27" s="25"/>
      <c r="C27" s="25"/>
      <c r="D27" s="25"/>
      <c r="E27" s="39" t="str">
        <f t="shared" si="14"/>
        <v/>
      </c>
      <c r="F27" s="50" t="str">
        <f t="shared" si="0"/>
        <v/>
      </c>
      <c r="G27" s="26"/>
      <c r="H27" s="27"/>
      <c r="I27" s="48" t="str">
        <f t="shared" si="20"/>
        <v/>
      </c>
      <c r="J27" s="41" t="str">
        <f t="shared" si="15"/>
        <v/>
      </c>
      <c r="K27" s="41" t="str">
        <f t="shared" si="16"/>
        <v/>
      </c>
      <c r="L27" s="41" t="str">
        <f t="shared" si="17"/>
        <v xml:space="preserve"> </v>
      </c>
      <c r="M27" s="41" t="str">
        <f t="shared" si="18"/>
        <v/>
      </c>
    </row>
    <row r="28" spans="1:13" x14ac:dyDescent="0.35">
      <c r="A28" s="24"/>
      <c r="B28" s="25"/>
      <c r="C28" s="25"/>
      <c r="D28" s="25"/>
      <c r="E28" s="39" t="str">
        <f t="shared" si="14"/>
        <v/>
      </c>
      <c r="F28" s="50" t="str">
        <f t="shared" si="0"/>
        <v/>
      </c>
      <c r="G28" s="26"/>
      <c r="H28" s="27"/>
      <c r="I28" s="48" t="str">
        <f t="shared" si="20"/>
        <v/>
      </c>
      <c r="J28" s="41" t="str">
        <f t="shared" si="15"/>
        <v/>
      </c>
      <c r="K28" s="41" t="str">
        <f t="shared" si="16"/>
        <v/>
      </c>
      <c r="L28" s="41" t="str">
        <f t="shared" si="17"/>
        <v xml:space="preserve"> </v>
      </c>
      <c r="M28" s="41" t="str">
        <f t="shared" si="18"/>
        <v/>
      </c>
    </row>
    <row r="29" spans="1:13" x14ac:dyDescent="0.35">
      <c r="A29" s="24"/>
      <c r="B29" s="25"/>
      <c r="C29" s="25"/>
      <c r="D29" s="25"/>
      <c r="E29" s="39" t="str">
        <f t="shared" si="14"/>
        <v/>
      </c>
      <c r="F29" s="50" t="str">
        <f t="shared" si="0"/>
        <v/>
      </c>
      <c r="G29" s="26"/>
      <c r="H29" s="27"/>
      <c r="I29" s="48" t="str">
        <f t="shared" si="20"/>
        <v/>
      </c>
      <c r="J29" s="41" t="str">
        <f t="shared" si="15"/>
        <v/>
      </c>
      <c r="K29" s="41" t="str">
        <f t="shared" si="16"/>
        <v/>
      </c>
      <c r="L29" s="41" t="str">
        <f t="shared" si="17"/>
        <v xml:space="preserve"> </v>
      </c>
      <c r="M29" s="41" t="str">
        <f t="shared" si="18"/>
        <v/>
      </c>
    </row>
    <row r="30" spans="1:13" x14ac:dyDescent="0.35">
      <c r="A30" s="24"/>
      <c r="B30" s="25"/>
      <c r="C30" s="25"/>
      <c r="D30" s="25"/>
      <c r="E30" s="39" t="str">
        <f t="shared" si="14"/>
        <v/>
      </c>
      <c r="F30" s="50" t="str">
        <f t="shared" si="0"/>
        <v/>
      </c>
      <c r="G30" s="26"/>
      <c r="H30" s="27"/>
      <c r="I30" s="48" t="str">
        <f t="shared" si="20"/>
        <v/>
      </c>
      <c r="J30" s="41" t="str">
        <f t="shared" si="15"/>
        <v/>
      </c>
      <c r="K30" s="41" t="str">
        <f t="shared" si="16"/>
        <v/>
      </c>
      <c r="L30" s="41" t="str">
        <f t="shared" si="17"/>
        <v xml:space="preserve"> </v>
      </c>
      <c r="M30" s="41" t="str">
        <f t="shared" si="18"/>
        <v/>
      </c>
    </row>
    <row r="31" spans="1:13" x14ac:dyDescent="0.35">
      <c r="A31" s="24"/>
      <c r="B31" s="25"/>
      <c r="C31" s="25"/>
      <c r="D31" s="25"/>
      <c r="E31" s="39" t="str">
        <f t="shared" si="14"/>
        <v/>
      </c>
      <c r="F31" s="50" t="str">
        <f t="shared" si="0"/>
        <v/>
      </c>
      <c r="G31" s="26"/>
      <c r="H31" s="27"/>
      <c r="I31" s="48" t="str">
        <f t="shared" si="20"/>
        <v/>
      </c>
      <c r="J31" s="41" t="str">
        <f t="shared" si="15"/>
        <v/>
      </c>
      <c r="K31" s="41" t="str">
        <f t="shared" si="16"/>
        <v/>
      </c>
      <c r="L31" s="41" t="str">
        <f t="shared" si="17"/>
        <v xml:space="preserve"> </v>
      </c>
      <c r="M31" s="41" t="str">
        <f t="shared" si="18"/>
        <v/>
      </c>
    </row>
    <row r="32" spans="1:13" x14ac:dyDescent="0.35">
      <c r="A32" s="24"/>
      <c r="B32" s="25"/>
      <c r="C32" s="25"/>
      <c r="D32" s="25"/>
      <c r="E32" s="39" t="str">
        <f t="shared" si="14"/>
        <v/>
      </c>
      <c r="F32" s="50" t="str">
        <f t="shared" si="0"/>
        <v/>
      </c>
      <c r="G32" s="26"/>
      <c r="H32" s="27"/>
      <c r="I32" s="48" t="str">
        <f t="shared" si="20"/>
        <v/>
      </c>
      <c r="J32" s="41" t="str">
        <f t="shared" si="15"/>
        <v/>
      </c>
      <c r="K32" s="41" t="str">
        <f t="shared" si="16"/>
        <v/>
      </c>
      <c r="L32" s="41" t="str">
        <f t="shared" si="17"/>
        <v xml:space="preserve"> </v>
      </c>
      <c r="M32" s="41" t="str">
        <f t="shared" si="18"/>
        <v/>
      </c>
    </row>
    <row r="33" spans="1:20" x14ac:dyDescent="0.35">
      <c r="A33" s="24"/>
      <c r="B33" s="25"/>
      <c r="C33" s="25"/>
      <c r="D33" s="25"/>
      <c r="E33" s="39" t="str">
        <f t="shared" si="14"/>
        <v/>
      </c>
      <c r="F33" s="50" t="str">
        <f t="shared" si="0"/>
        <v/>
      </c>
      <c r="G33" s="26"/>
      <c r="H33" s="52"/>
      <c r="I33" s="48" t="str">
        <f t="shared" si="20"/>
        <v/>
      </c>
      <c r="J33" s="41" t="str">
        <f t="shared" si="15"/>
        <v/>
      </c>
      <c r="K33" s="41" t="str">
        <f t="shared" si="16"/>
        <v/>
      </c>
      <c r="L33" s="41" t="str">
        <f t="shared" si="17"/>
        <v xml:space="preserve"> </v>
      </c>
      <c r="M33" s="41" t="str">
        <f t="shared" si="18"/>
        <v/>
      </c>
    </row>
    <row r="34" spans="1:20" x14ac:dyDescent="0.35">
      <c r="A34" s="24"/>
      <c r="B34" s="25"/>
      <c r="C34" s="25"/>
      <c r="D34" s="25"/>
      <c r="E34" s="39" t="str">
        <f t="shared" si="14"/>
        <v/>
      </c>
      <c r="F34" s="50" t="str">
        <f t="shared" si="0"/>
        <v/>
      </c>
      <c r="G34" s="26"/>
      <c r="H34" s="27"/>
      <c r="I34" s="48" t="str">
        <f t="shared" si="20"/>
        <v/>
      </c>
      <c r="J34" s="41" t="str">
        <f t="shared" si="15"/>
        <v/>
      </c>
      <c r="K34" s="41" t="str">
        <f t="shared" si="16"/>
        <v/>
      </c>
      <c r="L34" s="41" t="str">
        <f t="shared" si="17"/>
        <v xml:space="preserve"> </v>
      </c>
      <c r="M34" s="41" t="str">
        <f t="shared" si="18"/>
        <v/>
      </c>
    </row>
    <row r="35" spans="1:20" x14ac:dyDescent="0.35">
      <c r="A35" s="24"/>
      <c r="B35" s="25"/>
      <c r="C35" s="25"/>
      <c r="D35" s="25"/>
      <c r="E35" s="39" t="str">
        <f t="shared" si="14"/>
        <v/>
      </c>
      <c r="F35" s="50" t="str">
        <f t="shared" si="0"/>
        <v/>
      </c>
      <c r="G35" s="26"/>
      <c r="H35" s="27"/>
      <c r="I35" s="48" t="str">
        <f t="shared" si="20"/>
        <v/>
      </c>
      <c r="J35" s="41" t="str">
        <f t="shared" si="15"/>
        <v/>
      </c>
      <c r="K35" s="41" t="str">
        <f t="shared" si="16"/>
        <v/>
      </c>
      <c r="L35" s="41" t="str">
        <f t="shared" si="17"/>
        <v xml:space="preserve"> </v>
      </c>
      <c r="M35" s="41" t="str">
        <f t="shared" si="18"/>
        <v/>
      </c>
    </row>
    <row r="36" spans="1:20" x14ac:dyDescent="0.35">
      <c r="A36" s="24"/>
      <c r="B36" s="25"/>
      <c r="C36" s="25"/>
      <c r="D36" s="25"/>
      <c r="E36" s="39" t="str">
        <f t="shared" si="14"/>
        <v/>
      </c>
      <c r="F36" s="50" t="str">
        <f t="shared" si="0"/>
        <v/>
      </c>
      <c r="G36" s="26"/>
      <c r="H36" s="27"/>
      <c r="I36" s="48" t="str">
        <f t="shared" si="20"/>
        <v/>
      </c>
      <c r="J36" s="41" t="str">
        <f t="shared" si="15"/>
        <v/>
      </c>
      <c r="K36" s="41" t="str">
        <f t="shared" si="16"/>
        <v/>
      </c>
      <c r="L36" s="41" t="str">
        <f t="shared" si="17"/>
        <v xml:space="preserve"> </v>
      </c>
      <c r="M36" s="41" t="str">
        <f t="shared" si="18"/>
        <v/>
      </c>
    </row>
    <row r="37" spans="1:20" x14ac:dyDescent="0.35">
      <c r="A37" s="24"/>
      <c r="B37" s="25"/>
      <c r="C37" s="25"/>
      <c r="D37" s="25"/>
      <c r="E37" s="39" t="str">
        <f t="shared" si="14"/>
        <v/>
      </c>
      <c r="F37" s="50" t="str">
        <f t="shared" si="0"/>
        <v/>
      </c>
      <c r="G37" s="26"/>
      <c r="H37" s="27"/>
      <c r="I37" s="48" t="str">
        <f t="shared" si="20"/>
        <v/>
      </c>
      <c r="J37" s="41" t="str">
        <f t="shared" si="15"/>
        <v/>
      </c>
      <c r="K37" s="41" t="str">
        <f t="shared" si="16"/>
        <v/>
      </c>
      <c r="L37" s="41" t="str">
        <f t="shared" si="17"/>
        <v xml:space="preserve"> </v>
      </c>
      <c r="M37" s="41" t="str">
        <f t="shared" si="18"/>
        <v/>
      </c>
    </row>
    <row r="38" spans="1:20" x14ac:dyDescent="0.35">
      <c r="A38" s="24"/>
      <c r="B38" s="25"/>
      <c r="C38" s="25"/>
      <c r="D38" s="25"/>
      <c r="E38" s="39" t="str">
        <f t="shared" si="14"/>
        <v/>
      </c>
      <c r="F38" s="50" t="str">
        <f t="shared" si="0"/>
        <v/>
      </c>
      <c r="G38" s="26"/>
      <c r="H38" s="27"/>
      <c r="I38" s="48" t="str">
        <f t="shared" si="20"/>
        <v/>
      </c>
      <c r="J38" s="41" t="str">
        <f t="shared" si="15"/>
        <v/>
      </c>
      <c r="K38" s="41" t="str">
        <f t="shared" si="16"/>
        <v/>
      </c>
      <c r="L38" s="41" t="str">
        <f t="shared" si="17"/>
        <v xml:space="preserve"> </v>
      </c>
      <c r="M38" s="41" t="str">
        <f t="shared" si="18"/>
        <v/>
      </c>
    </row>
    <row r="39" spans="1:20" x14ac:dyDescent="0.35">
      <c r="A39" s="24"/>
      <c r="B39" s="25"/>
      <c r="C39" s="25"/>
      <c r="D39" s="25"/>
      <c r="E39" s="39" t="str">
        <f t="shared" si="14"/>
        <v/>
      </c>
      <c r="F39" s="50" t="str">
        <f t="shared" si="0"/>
        <v/>
      </c>
      <c r="G39" s="26"/>
      <c r="H39" s="27"/>
      <c r="I39" s="48" t="str">
        <f t="shared" si="20"/>
        <v/>
      </c>
      <c r="J39" s="41" t="str">
        <f t="shared" si="15"/>
        <v/>
      </c>
      <c r="K39" s="41" t="str">
        <f t="shared" si="16"/>
        <v/>
      </c>
      <c r="L39" s="41" t="str">
        <f t="shared" si="17"/>
        <v xml:space="preserve"> </v>
      </c>
      <c r="M39" s="41" t="str">
        <f t="shared" si="18"/>
        <v/>
      </c>
      <c r="Q39" s="52"/>
      <c r="R39" s="52"/>
      <c r="S39" s="52"/>
      <c r="T39" s="52"/>
    </row>
    <row r="40" spans="1:20" x14ac:dyDescent="0.35">
      <c r="A40" s="24"/>
      <c r="B40" s="25"/>
      <c r="C40" s="25"/>
      <c r="D40" s="25"/>
      <c r="E40" s="39" t="str">
        <f t="shared" si="14"/>
        <v/>
      </c>
      <c r="F40" s="50" t="str">
        <f t="shared" si="0"/>
        <v/>
      </c>
      <c r="G40" s="26"/>
      <c r="H40" s="27"/>
      <c r="I40" s="48" t="str">
        <f t="shared" si="20"/>
        <v/>
      </c>
      <c r="J40" s="41" t="str">
        <f t="shared" si="15"/>
        <v/>
      </c>
      <c r="K40" s="41" t="str">
        <f t="shared" si="16"/>
        <v/>
      </c>
      <c r="L40" s="41" t="str">
        <f t="shared" si="17"/>
        <v xml:space="preserve"> </v>
      </c>
      <c r="M40" s="41" t="str">
        <f t="shared" si="18"/>
        <v/>
      </c>
    </row>
    <row r="41" spans="1:20" x14ac:dyDescent="0.35">
      <c r="A41" s="24"/>
      <c r="B41" s="25"/>
      <c r="C41" s="25"/>
      <c r="D41" s="25"/>
      <c r="E41" s="39" t="str">
        <f t="shared" si="14"/>
        <v/>
      </c>
      <c r="F41" s="50" t="str">
        <f t="shared" si="0"/>
        <v/>
      </c>
      <c r="G41" s="26"/>
      <c r="H41" s="27"/>
      <c r="I41" s="48" t="str">
        <f t="shared" si="20"/>
        <v/>
      </c>
      <c r="J41" s="41" t="str">
        <f t="shared" si="15"/>
        <v/>
      </c>
      <c r="K41" s="41" t="str">
        <f t="shared" si="16"/>
        <v/>
      </c>
      <c r="L41" s="41" t="str">
        <f t="shared" si="17"/>
        <v xml:space="preserve"> </v>
      </c>
      <c r="M41" s="41" t="str">
        <f t="shared" si="18"/>
        <v/>
      </c>
    </row>
    <row r="42" spans="1:20" x14ac:dyDescent="0.35">
      <c r="A42" s="24"/>
      <c r="B42" s="25"/>
      <c r="C42" s="25"/>
      <c r="D42" s="25"/>
      <c r="E42" s="39" t="str">
        <f t="shared" si="14"/>
        <v/>
      </c>
      <c r="F42" s="50" t="str">
        <f t="shared" si="0"/>
        <v/>
      </c>
      <c r="G42" s="26"/>
      <c r="H42" s="27"/>
      <c r="I42" s="48" t="str">
        <f t="shared" si="20"/>
        <v/>
      </c>
      <c r="J42" s="41" t="str">
        <f t="shared" si="15"/>
        <v/>
      </c>
      <c r="K42" s="41" t="str">
        <f t="shared" si="16"/>
        <v/>
      </c>
      <c r="L42" s="41" t="str">
        <f t="shared" si="17"/>
        <v xml:space="preserve"> </v>
      </c>
      <c r="M42" s="41" t="str">
        <f t="shared" si="18"/>
        <v/>
      </c>
    </row>
    <row r="43" spans="1:20" x14ac:dyDescent="0.35">
      <c r="A43" s="24"/>
      <c r="B43" s="25"/>
      <c r="C43" s="25"/>
      <c r="D43" s="25"/>
      <c r="E43" s="39" t="str">
        <f t="shared" si="14"/>
        <v/>
      </c>
      <c r="F43" s="50" t="str">
        <f t="shared" si="0"/>
        <v/>
      </c>
      <c r="G43" s="26"/>
      <c r="H43" s="27"/>
      <c r="I43" s="48" t="str">
        <f t="shared" si="20"/>
        <v/>
      </c>
      <c r="J43" s="41" t="str">
        <f t="shared" si="15"/>
        <v/>
      </c>
      <c r="K43" s="41" t="str">
        <f t="shared" si="16"/>
        <v/>
      </c>
      <c r="L43" s="41" t="str">
        <f t="shared" si="17"/>
        <v xml:space="preserve"> </v>
      </c>
      <c r="M43" s="41" t="str">
        <f t="shared" si="18"/>
        <v/>
      </c>
    </row>
    <row r="44" spans="1:20" x14ac:dyDescent="0.35">
      <c r="A44" s="24"/>
      <c r="B44" s="25"/>
      <c r="C44" s="25"/>
      <c r="D44" s="25"/>
      <c r="E44" s="39" t="str">
        <f t="shared" si="14"/>
        <v/>
      </c>
      <c r="F44" s="50" t="str">
        <f t="shared" si="0"/>
        <v/>
      </c>
      <c r="G44" s="26"/>
      <c r="H44" s="27"/>
      <c r="I44" s="48" t="str">
        <f t="shared" si="20"/>
        <v/>
      </c>
      <c r="J44" s="41" t="str">
        <f t="shared" si="15"/>
        <v/>
      </c>
      <c r="K44" s="41" t="str">
        <f t="shared" si="16"/>
        <v/>
      </c>
      <c r="L44" s="41" t="str">
        <f t="shared" si="17"/>
        <v xml:space="preserve"> </v>
      </c>
      <c r="M44" s="41" t="str">
        <f t="shared" si="18"/>
        <v/>
      </c>
    </row>
    <row r="45" spans="1:20" x14ac:dyDescent="0.35">
      <c r="A45" s="24"/>
      <c r="B45" s="25"/>
      <c r="C45" s="25"/>
      <c r="D45" s="25"/>
      <c r="E45" s="39" t="str">
        <f t="shared" si="14"/>
        <v/>
      </c>
      <c r="F45" s="50" t="str">
        <f t="shared" si="0"/>
        <v/>
      </c>
      <c r="G45" s="26"/>
      <c r="H45" s="27"/>
      <c r="I45" s="48" t="str">
        <f t="shared" si="20"/>
        <v/>
      </c>
      <c r="J45" s="41" t="str">
        <f t="shared" si="15"/>
        <v/>
      </c>
      <c r="K45" s="41" t="str">
        <f t="shared" si="16"/>
        <v/>
      </c>
      <c r="L45" s="41" t="str">
        <f t="shared" si="17"/>
        <v xml:space="preserve"> </v>
      </c>
      <c r="M45" s="41" t="str">
        <f t="shared" si="18"/>
        <v/>
      </c>
    </row>
    <row r="46" spans="1:20" x14ac:dyDescent="0.35">
      <c r="A46" s="24"/>
      <c r="B46" s="25"/>
      <c r="C46" s="25"/>
      <c r="D46" s="25"/>
      <c r="E46" s="39" t="str">
        <f t="shared" si="14"/>
        <v/>
      </c>
      <c r="F46" s="50" t="str">
        <f t="shared" si="0"/>
        <v/>
      </c>
      <c r="G46" s="26"/>
      <c r="H46" s="27"/>
      <c r="I46" s="48" t="str">
        <f t="shared" si="20"/>
        <v/>
      </c>
      <c r="J46" s="41" t="str">
        <f t="shared" si="15"/>
        <v/>
      </c>
      <c r="K46" s="41" t="str">
        <f t="shared" si="16"/>
        <v/>
      </c>
      <c r="L46" s="41" t="str">
        <f t="shared" si="17"/>
        <v xml:space="preserve"> </v>
      </c>
      <c r="M46" s="41" t="str">
        <f t="shared" si="18"/>
        <v/>
      </c>
    </row>
    <row r="47" spans="1:20" x14ac:dyDescent="0.35">
      <c r="A47" s="24"/>
      <c r="B47" s="25"/>
      <c r="C47" s="25"/>
      <c r="D47" s="25"/>
      <c r="E47" s="39" t="str">
        <f t="shared" si="14"/>
        <v/>
      </c>
      <c r="F47" s="50" t="str">
        <f t="shared" si="0"/>
        <v/>
      </c>
      <c r="G47" s="26"/>
      <c r="H47" s="27"/>
      <c r="I47" s="48" t="str">
        <f t="shared" si="20"/>
        <v/>
      </c>
      <c r="J47" s="41" t="str">
        <f t="shared" si="15"/>
        <v/>
      </c>
      <c r="K47" s="41" t="str">
        <f t="shared" si="16"/>
        <v/>
      </c>
      <c r="L47" s="41" t="str">
        <f t="shared" si="17"/>
        <v xml:space="preserve"> </v>
      </c>
      <c r="M47" s="41" t="str">
        <f t="shared" si="18"/>
        <v/>
      </c>
    </row>
    <row r="48" spans="1:20" x14ac:dyDescent="0.35">
      <c r="A48" s="24"/>
      <c r="B48" s="25"/>
      <c r="C48" s="25"/>
      <c r="D48" s="25"/>
      <c r="E48" s="39" t="str">
        <f t="shared" si="14"/>
        <v/>
      </c>
      <c r="F48" s="50" t="str">
        <f t="shared" si="0"/>
        <v/>
      </c>
      <c r="G48" s="26"/>
      <c r="H48" s="27"/>
      <c r="I48" s="48" t="str">
        <f t="shared" si="20"/>
        <v/>
      </c>
      <c r="J48" s="41" t="str">
        <f t="shared" si="15"/>
        <v/>
      </c>
      <c r="K48" s="41" t="str">
        <f t="shared" si="16"/>
        <v/>
      </c>
      <c r="L48" s="41" t="str">
        <f t="shared" si="17"/>
        <v xml:space="preserve"> </v>
      </c>
      <c r="M48" s="41" t="str">
        <f t="shared" si="18"/>
        <v/>
      </c>
    </row>
    <row r="49" spans="1:13" x14ac:dyDescent="0.35">
      <c r="A49" s="24"/>
      <c r="B49" s="25"/>
      <c r="C49" s="25"/>
      <c r="D49" s="25"/>
      <c r="E49" s="39" t="str">
        <f t="shared" si="14"/>
        <v/>
      </c>
      <c r="F49" s="50" t="str">
        <f t="shared" si="0"/>
        <v/>
      </c>
      <c r="G49" s="26"/>
      <c r="H49" s="27"/>
      <c r="I49" s="48" t="str">
        <f t="shared" si="20"/>
        <v/>
      </c>
      <c r="J49" s="41" t="str">
        <f t="shared" si="15"/>
        <v/>
      </c>
      <c r="K49" s="41" t="str">
        <f t="shared" si="16"/>
        <v/>
      </c>
      <c r="L49" s="41" t="str">
        <f t="shared" si="17"/>
        <v xml:space="preserve"> </v>
      </c>
      <c r="M49" s="41" t="str">
        <f t="shared" si="18"/>
        <v/>
      </c>
    </row>
    <row r="50" spans="1:13" x14ac:dyDescent="0.35">
      <c r="A50" s="24"/>
      <c r="B50" s="25"/>
      <c r="C50" s="25"/>
      <c r="D50" s="25"/>
      <c r="E50" s="39" t="str">
        <f t="shared" si="14"/>
        <v/>
      </c>
      <c r="F50" s="50" t="str">
        <f t="shared" si="0"/>
        <v/>
      </c>
      <c r="G50" s="26"/>
      <c r="H50" s="27"/>
      <c r="I50" s="48" t="str">
        <f t="shared" si="20"/>
        <v/>
      </c>
      <c r="J50" s="41" t="str">
        <f t="shared" si="15"/>
        <v/>
      </c>
      <c r="K50" s="41" t="str">
        <f t="shared" si="16"/>
        <v/>
      </c>
      <c r="L50" s="41" t="str">
        <f t="shared" si="17"/>
        <v xml:space="preserve"> </v>
      </c>
      <c r="M50" s="41" t="str">
        <f t="shared" si="18"/>
        <v/>
      </c>
    </row>
    <row r="51" spans="1:13" x14ac:dyDescent="0.35">
      <c r="A51" s="24"/>
      <c r="B51" s="25"/>
      <c r="C51" s="25"/>
      <c r="D51" s="25"/>
      <c r="E51" s="39" t="str">
        <f t="shared" si="14"/>
        <v/>
      </c>
      <c r="F51" s="50" t="str">
        <f t="shared" si="0"/>
        <v/>
      </c>
      <c r="G51" s="26"/>
      <c r="H51" s="27"/>
      <c r="I51" s="48" t="str">
        <f t="shared" si="20"/>
        <v/>
      </c>
      <c r="J51" s="41" t="str">
        <f t="shared" si="15"/>
        <v/>
      </c>
      <c r="K51" s="41" t="str">
        <f t="shared" si="16"/>
        <v/>
      </c>
      <c r="L51" s="41" t="str">
        <f t="shared" si="17"/>
        <v xml:space="preserve"> </v>
      </c>
      <c r="M51" s="41" t="str">
        <f t="shared" si="18"/>
        <v/>
      </c>
    </row>
    <row r="52" spans="1:13" x14ac:dyDescent="0.35">
      <c r="A52" s="24"/>
      <c r="B52" s="25"/>
      <c r="C52" s="25"/>
      <c r="D52" s="25"/>
      <c r="E52" s="39" t="str">
        <f t="shared" si="14"/>
        <v/>
      </c>
      <c r="F52" s="50" t="str">
        <f>IF(E52&lt;&gt;"",IF(E52&gt;0,C52/E52,""),"")</f>
        <v/>
      </c>
      <c r="G52" s="26"/>
      <c r="H52" s="27"/>
      <c r="I52" s="48" t="str">
        <f t="shared" si="20"/>
        <v/>
      </c>
      <c r="J52" s="41" t="str">
        <f t="shared" si="15"/>
        <v/>
      </c>
      <c r="K52" s="41" t="str">
        <f t="shared" si="16"/>
        <v/>
      </c>
      <c r="L52" s="41" t="str">
        <f t="shared" si="17"/>
        <v xml:space="preserve"> </v>
      </c>
      <c r="M52" s="41" t="str">
        <f t="shared" si="18"/>
        <v/>
      </c>
    </row>
    <row r="53" spans="1:13" x14ac:dyDescent="0.35">
      <c r="A53" s="24"/>
      <c r="B53" s="25"/>
      <c r="C53" s="25"/>
      <c r="D53" s="25"/>
      <c r="E53" s="39" t="str">
        <f t="shared" si="14"/>
        <v/>
      </c>
      <c r="F53" s="50" t="str">
        <f t="shared" ref="F53:F116" si="21">IF(E53&lt;&gt;"",IF(E53&gt;0,C53/E53,""),"")</f>
        <v/>
      </c>
      <c r="G53" s="26"/>
      <c r="H53" s="27"/>
      <c r="I53" s="48" t="str">
        <f t="shared" si="20"/>
        <v/>
      </c>
      <c r="J53" s="41" t="str">
        <f t="shared" si="15"/>
        <v/>
      </c>
      <c r="K53" s="41" t="str">
        <f t="shared" si="16"/>
        <v/>
      </c>
      <c r="L53" s="41" t="str">
        <f t="shared" si="17"/>
        <v xml:space="preserve"> </v>
      </c>
      <c r="M53" s="41" t="str">
        <f t="shared" si="18"/>
        <v/>
      </c>
    </row>
    <row r="54" spans="1:13" x14ac:dyDescent="0.35">
      <c r="A54" s="24"/>
      <c r="B54" s="25"/>
      <c r="C54" s="25"/>
      <c r="D54" s="25"/>
      <c r="E54" s="39" t="str">
        <f t="shared" si="14"/>
        <v/>
      </c>
      <c r="F54" s="50" t="str">
        <f t="shared" si="21"/>
        <v/>
      </c>
      <c r="G54" s="26"/>
      <c r="H54" s="27"/>
      <c r="I54" s="48" t="str">
        <f t="shared" si="20"/>
        <v/>
      </c>
      <c r="J54" s="41" t="str">
        <f t="shared" si="15"/>
        <v/>
      </c>
      <c r="K54" s="41" t="str">
        <f t="shared" si="16"/>
        <v/>
      </c>
      <c r="L54" s="41" t="str">
        <f t="shared" si="17"/>
        <v xml:space="preserve"> </v>
      </c>
      <c r="M54" s="41" t="str">
        <f t="shared" si="18"/>
        <v/>
      </c>
    </row>
    <row r="55" spans="1:13" x14ac:dyDescent="0.35">
      <c r="A55" s="24"/>
      <c r="B55" s="25"/>
      <c r="C55" s="25"/>
      <c r="D55" s="25"/>
      <c r="E55" s="39" t="str">
        <f t="shared" si="14"/>
        <v/>
      </c>
      <c r="F55" s="50" t="str">
        <f t="shared" si="21"/>
        <v/>
      </c>
      <c r="G55" s="26"/>
      <c r="H55" s="27"/>
      <c r="I55" s="48" t="str">
        <f t="shared" si="20"/>
        <v/>
      </c>
      <c r="J55" s="41" t="str">
        <f t="shared" si="15"/>
        <v/>
      </c>
      <c r="K55" s="41" t="str">
        <f t="shared" si="16"/>
        <v/>
      </c>
      <c r="L55" s="41" t="str">
        <f t="shared" si="17"/>
        <v xml:space="preserve"> </v>
      </c>
      <c r="M55" s="41" t="str">
        <f t="shared" si="18"/>
        <v/>
      </c>
    </row>
    <row r="56" spans="1:13" x14ac:dyDescent="0.35">
      <c r="A56" s="24"/>
      <c r="B56" s="25"/>
      <c r="C56" s="25"/>
      <c r="D56" s="25"/>
      <c r="E56" s="39" t="str">
        <f t="shared" si="14"/>
        <v/>
      </c>
      <c r="F56" s="50" t="str">
        <f t="shared" si="21"/>
        <v/>
      </c>
      <c r="G56" s="26"/>
      <c r="H56" s="27"/>
      <c r="I56" s="48" t="str">
        <f t="shared" si="20"/>
        <v/>
      </c>
      <c r="J56" s="41" t="str">
        <f t="shared" si="15"/>
        <v/>
      </c>
      <c r="K56" s="41" t="str">
        <f t="shared" si="16"/>
        <v/>
      </c>
      <c r="L56" s="41" t="str">
        <f t="shared" si="17"/>
        <v xml:space="preserve"> </v>
      </c>
      <c r="M56" s="41" t="str">
        <f t="shared" si="18"/>
        <v/>
      </c>
    </row>
    <row r="57" spans="1:13" x14ac:dyDescent="0.35">
      <c r="A57" s="24"/>
      <c r="B57" s="25"/>
      <c r="C57" s="25"/>
      <c r="D57" s="25"/>
      <c r="E57" s="39" t="str">
        <f t="shared" si="14"/>
        <v/>
      </c>
      <c r="F57" s="50" t="str">
        <f t="shared" si="21"/>
        <v/>
      </c>
      <c r="G57" s="26"/>
      <c r="H57" s="27"/>
      <c r="I57" s="48" t="str">
        <f t="shared" si="20"/>
        <v/>
      </c>
      <c r="J57" s="41" t="str">
        <f t="shared" si="15"/>
        <v/>
      </c>
      <c r="K57" s="41" t="str">
        <f t="shared" si="16"/>
        <v/>
      </c>
      <c r="L57" s="41" t="str">
        <f t="shared" si="17"/>
        <v xml:space="preserve"> </v>
      </c>
      <c r="M57" s="41" t="str">
        <f t="shared" si="18"/>
        <v/>
      </c>
    </row>
    <row r="58" spans="1:13" x14ac:dyDescent="0.35">
      <c r="A58" s="24"/>
      <c r="B58" s="25"/>
      <c r="C58" s="25"/>
      <c r="D58" s="25"/>
      <c r="E58" s="39" t="str">
        <f t="shared" si="14"/>
        <v/>
      </c>
      <c r="F58" s="50" t="str">
        <f t="shared" si="21"/>
        <v/>
      </c>
      <c r="G58" s="26"/>
      <c r="H58" s="27"/>
      <c r="I58" s="48" t="str">
        <f t="shared" si="20"/>
        <v/>
      </c>
      <c r="J58" s="41" t="str">
        <f t="shared" si="15"/>
        <v/>
      </c>
      <c r="K58" s="41" t="str">
        <f t="shared" si="16"/>
        <v/>
      </c>
      <c r="L58" s="41" t="str">
        <f t="shared" si="17"/>
        <v xml:space="preserve"> </v>
      </c>
      <c r="M58" s="41" t="str">
        <f t="shared" si="18"/>
        <v/>
      </c>
    </row>
    <row r="59" spans="1:13" x14ac:dyDescent="0.35">
      <c r="A59" s="24"/>
      <c r="B59" s="25"/>
      <c r="C59" s="25"/>
      <c r="D59" s="25"/>
      <c r="E59" s="39" t="str">
        <f t="shared" si="14"/>
        <v/>
      </c>
      <c r="F59" s="50" t="str">
        <f t="shared" si="21"/>
        <v/>
      </c>
      <c r="G59" s="26"/>
      <c r="H59" s="27"/>
      <c r="I59" s="48" t="str">
        <f t="shared" si="20"/>
        <v/>
      </c>
      <c r="J59" s="41" t="str">
        <f t="shared" si="15"/>
        <v/>
      </c>
      <c r="K59" s="41" t="str">
        <f t="shared" si="16"/>
        <v/>
      </c>
      <c r="L59" s="41" t="str">
        <f t="shared" si="17"/>
        <v xml:space="preserve"> </v>
      </c>
      <c r="M59" s="41" t="str">
        <f t="shared" si="18"/>
        <v/>
      </c>
    </row>
    <row r="60" spans="1:13" x14ac:dyDescent="0.35">
      <c r="A60" s="24"/>
      <c r="B60" s="25"/>
      <c r="C60" s="25"/>
      <c r="D60" s="25"/>
      <c r="E60" s="39" t="str">
        <f t="shared" si="14"/>
        <v/>
      </c>
      <c r="F60" s="50" t="str">
        <f t="shared" si="21"/>
        <v/>
      </c>
      <c r="G60" s="26"/>
      <c r="H60" s="27"/>
      <c r="I60" s="48" t="str">
        <f t="shared" si="20"/>
        <v/>
      </c>
      <c r="J60" s="41" t="str">
        <f t="shared" si="15"/>
        <v/>
      </c>
      <c r="K60" s="41" t="str">
        <f t="shared" si="16"/>
        <v/>
      </c>
      <c r="L60" s="41" t="str">
        <f t="shared" si="17"/>
        <v xml:space="preserve"> </v>
      </c>
      <c r="M60" s="41" t="str">
        <f t="shared" si="18"/>
        <v/>
      </c>
    </row>
    <row r="61" spans="1:13" x14ac:dyDescent="0.35">
      <c r="A61" s="24"/>
      <c r="B61" s="25"/>
      <c r="C61" s="25"/>
      <c r="D61" s="25"/>
      <c r="E61" s="39" t="str">
        <f t="shared" si="14"/>
        <v/>
      </c>
      <c r="F61" s="50" t="str">
        <f t="shared" si="21"/>
        <v/>
      </c>
      <c r="G61" s="26"/>
      <c r="H61" s="27"/>
      <c r="I61" s="48" t="str">
        <f t="shared" si="20"/>
        <v/>
      </c>
      <c r="J61" s="41" t="str">
        <f t="shared" si="15"/>
        <v/>
      </c>
      <c r="K61" s="41" t="str">
        <f t="shared" si="16"/>
        <v/>
      </c>
      <c r="L61" s="41" t="str">
        <f t="shared" si="17"/>
        <v xml:space="preserve"> </v>
      </c>
      <c r="M61" s="41" t="str">
        <f t="shared" si="18"/>
        <v/>
      </c>
    </row>
    <row r="62" spans="1:13" x14ac:dyDescent="0.35">
      <c r="A62" s="24"/>
      <c r="B62" s="25"/>
      <c r="C62" s="25"/>
      <c r="D62" s="25"/>
      <c r="E62" s="39" t="str">
        <f t="shared" si="14"/>
        <v/>
      </c>
      <c r="F62" s="50" t="str">
        <f t="shared" si="21"/>
        <v/>
      </c>
      <c r="G62" s="26"/>
      <c r="H62" s="27"/>
      <c r="I62" s="48" t="str">
        <f t="shared" si="20"/>
        <v/>
      </c>
      <c r="J62" s="41" t="str">
        <f t="shared" si="15"/>
        <v/>
      </c>
      <c r="K62" s="41" t="str">
        <f t="shared" si="16"/>
        <v/>
      </c>
      <c r="L62" s="41" t="str">
        <f t="shared" si="17"/>
        <v xml:space="preserve"> </v>
      </c>
      <c r="M62" s="41" t="str">
        <f t="shared" si="18"/>
        <v/>
      </c>
    </row>
    <row r="63" spans="1:13" x14ac:dyDescent="0.35">
      <c r="A63" s="24"/>
      <c r="B63" s="25"/>
      <c r="C63" s="25"/>
      <c r="D63" s="25"/>
      <c r="E63" s="39" t="str">
        <f t="shared" si="14"/>
        <v/>
      </c>
      <c r="F63" s="50" t="str">
        <f t="shared" si="21"/>
        <v/>
      </c>
      <c r="G63" s="26"/>
      <c r="H63" s="27"/>
      <c r="I63" s="48" t="str">
        <f t="shared" si="20"/>
        <v/>
      </c>
      <c r="J63" s="41" t="str">
        <f t="shared" si="15"/>
        <v/>
      </c>
      <c r="K63" s="41" t="str">
        <f t="shared" si="16"/>
        <v/>
      </c>
      <c r="L63" s="41" t="str">
        <f t="shared" si="17"/>
        <v xml:space="preserve"> </v>
      </c>
      <c r="M63" s="41" t="str">
        <f t="shared" si="18"/>
        <v/>
      </c>
    </row>
    <row r="64" spans="1:13" x14ac:dyDescent="0.35">
      <c r="A64" s="24"/>
      <c r="B64" s="25"/>
      <c r="C64" s="25"/>
      <c r="D64" s="25"/>
      <c r="E64" s="39" t="str">
        <f t="shared" si="14"/>
        <v/>
      </c>
      <c r="F64" s="50" t="str">
        <f t="shared" si="21"/>
        <v/>
      </c>
      <c r="G64" s="26"/>
      <c r="H64" s="27"/>
      <c r="I64" s="48" t="str">
        <f t="shared" si="20"/>
        <v/>
      </c>
      <c r="J64" s="41" t="str">
        <f t="shared" si="15"/>
        <v/>
      </c>
      <c r="K64" s="41" t="str">
        <f t="shared" si="16"/>
        <v/>
      </c>
      <c r="L64" s="41" t="str">
        <f t="shared" si="17"/>
        <v xml:space="preserve"> </v>
      </c>
      <c r="M64" s="41" t="str">
        <f t="shared" si="18"/>
        <v/>
      </c>
    </row>
    <row r="65" spans="1:13" x14ac:dyDescent="0.35">
      <c r="A65" s="24"/>
      <c r="B65" s="25"/>
      <c r="C65" s="25"/>
      <c r="D65" s="25"/>
      <c r="E65" s="39" t="str">
        <f t="shared" si="14"/>
        <v/>
      </c>
      <c r="F65" s="50" t="str">
        <f t="shared" si="21"/>
        <v/>
      </c>
      <c r="G65" s="26"/>
      <c r="H65" s="27"/>
      <c r="I65" s="48" t="str">
        <f t="shared" si="20"/>
        <v/>
      </c>
      <c r="J65" s="41" t="str">
        <f t="shared" si="15"/>
        <v/>
      </c>
      <c r="K65" s="41" t="str">
        <f t="shared" si="16"/>
        <v/>
      </c>
      <c r="L65" s="41" t="str">
        <f t="shared" si="17"/>
        <v xml:space="preserve"> </v>
      </c>
      <c r="M65" s="41" t="str">
        <f t="shared" si="18"/>
        <v/>
      </c>
    </row>
    <row r="66" spans="1:13" x14ac:dyDescent="0.35">
      <c r="A66" s="24"/>
      <c r="B66" s="25"/>
      <c r="C66" s="25"/>
      <c r="D66" s="25"/>
      <c r="E66" s="39" t="str">
        <f t="shared" si="14"/>
        <v/>
      </c>
      <c r="F66" s="50" t="str">
        <f t="shared" si="21"/>
        <v/>
      </c>
      <c r="G66" s="26"/>
      <c r="H66" s="27"/>
      <c r="I66" s="48" t="str">
        <f t="shared" si="20"/>
        <v/>
      </c>
      <c r="J66" s="41" t="str">
        <f t="shared" si="15"/>
        <v/>
      </c>
      <c r="K66" s="41" t="str">
        <f t="shared" si="16"/>
        <v/>
      </c>
      <c r="L66" s="41" t="str">
        <f t="shared" si="17"/>
        <v xml:space="preserve"> </v>
      </c>
      <c r="M66" s="41" t="str">
        <f t="shared" si="18"/>
        <v/>
      </c>
    </row>
    <row r="67" spans="1:13" x14ac:dyDescent="0.35">
      <c r="A67" s="24"/>
      <c r="B67" s="25"/>
      <c r="C67" s="25"/>
      <c r="D67" s="25"/>
      <c r="E67" s="39" t="str">
        <f t="shared" si="14"/>
        <v/>
      </c>
      <c r="F67" s="50" t="str">
        <f t="shared" si="21"/>
        <v/>
      </c>
      <c r="G67" s="26"/>
      <c r="H67" s="27"/>
      <c r="I67" s="48" t="str">
        <f t="shared" si="20"/>
        <v/>
      </c>
      <c r="J67" s="41" t="str">
        <f t="shared" si="15"/>
        <v/>
      </c>
      <c r="K67" s="41" t="str">
        <f t="shared" si="16"/>
        <v/>
      </c>
      <c r="L67" s="41" t="str">
        <f t="shared" si="17"/>
        <v xml:space="preserve"> </v>
      </c>
      <c r="M67" s="41" t="str">
        <f t="shared" si="18"/>
        <v/>
      </c>
    </row>
    <row r="68" spans="1:13" x14ac:dyDescent="0.35">
      <c r="A68" s="24"/>
      <c r="B68" s="25"/>
      <c r="C68" s="25"/>
      <c r="D68" s="25"/>
      <c r="E68" s="39" t="str">
        <f t="shared" si="14"/>
        <v/>
      </c>
      <c r="F68" s="50" t="str">
        <f t="shared" si="21"/>
        <v/>
      </c>
      <c r="G68" s="26"/>
      <c r="H68" s="27"/>
      <c r="I68" s="48" t="str">
        <f t="shared" si="20"/>
        <v/>
      </c>
      <c r="J68" s="41" t="str">
        <f t="shared" si="15"/>
        <v/>
      </c>
      <c r="K68" s="41" t="str">
        <f t="shared" si="16"/>
        <v/>
      </c>
      <c r="L68" s="41" t="str">
        <f t="shared" si="17"/>
        <v xml:space="preserve"> </v>
      </c>
      <c r="M68" s="41" t="str">
        <f t="shared" si="18"/>
        <v/>
      </c>
    </row>
    <row r="69" spans="1:13" x14ac:dyDescent="0.35">
      <c r="A69" s="24"/>
      <c r="B69" s="25"/>
      <c r="C69" s="25"/>
      <c r="D69" s="25"/>
      <c r="E69" s="39" t="str">
        <f t="shared" si="14"/>
        <v/>
      </c>
      <c r="F69" s="50" t="str">
        <f t="shared" si="21"/>
        <v/>
      </c>
      <c r="G69" s="26"/>
      <c r="H69" s="27"/>
      <c r="I69" s="48" t="str">
        <f t="shared" si="20"/>
        <v/>
      </c>
      <c r="J69" s="41" t="str">
        <f t="shared" si="15"/>
        <v/>
      </c>
      <c r="K69" s="41" t="str">
        <f t="shared" si="16"/>
        <v/>
      </c>
      <c r="L69" s="41" t="str">
        <f t="shared" si="17"/>
        <v xml:space="preserve"> </v>
      </c>
      <c r="M69" s="41" t="str">
        <f t="shared" si="18"/>
        <v/>
      </c>
    </row>
    <row r="70" spans="1:13" x14ac:dyDescent="0.35">
      <c r="A70" s="24"/>
      <c r="B70" s="25"/>
      <c r="C70" s="25"/>
      <c r="D70" s="25"/>
      <c r="E70" s="39" t="str">
        <f t="shared" si="14"/>
        <v/>
      </c>
      <c r="F70" s="50" t="str">
        <f t="shared" si="21"/>
        <v/>
      </c>
      <c r="G70" s="26"/>
      <c r="H70" s="27"/>
      <c r="I70" s="48" t="str">
        <f t="shared" si="20"/>
        <v/>
      </c>
      <c r="J70" s="41" t="str">
        <f t="shared" si="15"/>
        <v/>
      </c>
      <c r="K70" s="41" t="str">
        <f t="shared" si="16"/>
        <v/>
      </c>
      <c r="L70" s="41" t="str">
        <f t="shared" si="17"/>
        <v xml:space="preserve"> </v>
      </c>
      <c r="M70" s="41" t="str">
        <f t="shared" si="18"/>
        <v/>
      </c>
    </row>
    <row r="71" spans="1:13" x14ac:dyDescent="0.35">
      <c r="A71" s="24"/>
      <c r="B71" s="25"/>
      <c r="C71" s="25"/>
      <c r="D71" s="25"/>
      <c r="E71" s="39" t="str">
        <f t="shared" si="14"/>
        <v/>
      </c>
      <c r="F71" s="50" t="str">
        <f t="shared" si="21"/>
        <v/>
      </c>
      <c r="G71" s="26"/>
      <c r="H71" s="27"/>
      <c r="I71" s="48" t="str">
        <f t="shared" si="20"/>
        <v/>
      </c>
      <c r="J71" s="41" t="str">
        <f t="shared" si="15"/>
        <v/>
      </c>
      <c r="K71" s="41" t="str">
        <f t="shared" si="16"/>
        <v/>
      </c>
      <c r="L71" s="41" t="str">
        <f t="shared" si="17"/>
        <v xml:space="preserve"> </v>
      </c>
      <c r="M71" s="41" t="str">
        <f t="shared" si="18"/>
        <v/>
      </c>
    </row>
    <row r="72" spans="1:13" x14ac:dyDescent="0.35">
      <c r="A72" s="24"/>
      <c r="B72" s="25"/>
      <c r="C72" s="25"/>
      <c r="D72" s="25"/>
      <c r="E72" s="39" t="str">
        <f t="shared" si="14"/>
        <v/>
      </c>
      <c r="F72" s="50" t="str">
        <f t="shared" si="21"/>
        <v/>
      </c>
      <c r="G72" s="26"/>
      <c r="H72" s="27"/>
      <c r="I72" s="48" t="str">
        <f t="shared" si="20"/>
        <v/>
      </c>
      <c r="J72" s="41" t="str">
        <f t="shared" si="15"/>
        <v/>
      </c>
      <c r="K72" s="41" t="str">
        <f t="shared" si="16"/>
        <v/>
      </c>
      <c r="L72" s="41" t="str">
        <f t="shared" si="17"/>
        <v xml:space="preserve"> </v>
      </c>
      <c r="M72" s="41" t="str">
        <f t="shared" si="18"/>
        <v/>
      </c>
    </row>
    <row r="73" spans="1:13" x14ac:dyDescent="0.35">
      <c r="A73" s="24"/>
      <c r="B73" s="25"/>
      <c r="C73" s="25"/>
      <c r="D73" s="25"/>
      <c r="E73" s="39" t="str">
        <f t="shared" si="14"/>
        <v/>
      </c>
      <c r="F73" s="50" t="str">
        <f t="shared" si="21"/>
        <v/>
      </c>
      <c r="G73" s="26"/>
      <c r="H73" s="27"/>
      <c r="I73" s="48" t="str">
        <f t="shared" si="20"/>
        <v/>
      </c>
      <c r="J73" s="41" t="str">
        <f t="shared" si="15"/>
        <v/>
      </c>
      <c r="K73" s="41" t="str">
        <f t="shared" si="16"/>
        <v/>
      </c>
      <c r="L73" s="41" t="str">
        <f t="shared" si="17"/>
        <v xml:space="preserve"> </v>
      </c>
      <c r="M73" s="41" t="str">
        <f t="shared" si="18"/>
        <v/>
      </c>
    </row>
    <row r="74" spans="1:13" x14ac:dyDescent="0.35">
      <c r="A74" s="24"/>
      <c r="B74" s="25"/>
      <c r="C74" s="25"/>
      <c r="D74" s="25"/>
      <c r="E74" s="39" t="str">
        <f t="shared" si="14"/>
        <v/>
      </c>
      <c r="F74" s="50" t="str">
        <f t="shared" si="21"/>
        <v/>
      </c>
      <c r="G74" s="26"/>
      <c r="H74" s="27"/>
      <c r="I74" s="48" t="str">
        <f t="shared" si="20"/>
        <v/>
      </c>
      <c r="J74" s="41" t="str">
        <f t="shared" si="15"/>
        <v/>
      </c>
      <c r="K74" s="41" t="str">
        <f t="shared" si="16"/>
        <v/>
      </c>
      <c r="L74" s="41" t="str">
        <f t="shared" si="17"/>
        <v xml:space="preserve"> </v>
      </c>
      <c r="M74" s="41" t="str">
        <f t="shared" si="18"/>
        <v/>
      </c>
    </row>
    <row r="75" spans="1:13" x14ac:dyDescent="0.35">
      <c r="A75" s="24"/>
      <c r="B75" s="25"/>
      <c r="C75" s="25"/>
      <c r="D75" s="25"/>
      <c r="E75" s="39" t="str">
        <f t="shared" si="14"/>
        <v/>
      </c>
      <c r="F75" s="50" t="str">
        <f t="shared" si="21"/>
        <v/>
      </c>
      <c r="G75" s="26"/>
      <c r="H75" s="27"/>
      <c r="I75" s="48" t="str">
        <f t="shared" si="20"/>
        <v/>
      </c>
      <c r="J75" s="41" t="str">
        <f t="shared" si="15"/>
        <v/>
      </c>
      <c r="K75" s="41" t="str">
        <f t="shared" si="16"/>
        <v/>
      </c>
      <c r="L75" s="41" t="str">
        <f t="shared" si="17"/>
        <v xml:space="preserve"> </v>
      </c>
      <c r="M75" s="41" t="str">
        <f t="shared" si="18"/>
        <v/>
      </c>
    </row>
    <row r="76" spans="1:13" x14ac:dyDescent="0.35">
      <c r="A76" s="24"/>
      <c r="B76" s="25"/>
      <c r="C76" s="25"/>
      <c r="D76" s="25"/>
      <c r="E76" s="39" t="str">
        <f t="shared" si="14"/>
        <v/>
      </c>
      <c r="F76" s="50" t="str">
        <f t="shared" si="21"/>
        <v/>
      </c>
      <c r="G76" s="26"/>
      <c r="H76" s="27"/>
      <c r="I76" s="48" t="str">
        <f t="shared" si="20"/>
        <v/>
      </c>
      <c r="J76" s="41" t="str">
        <f t="shared" si="15"/>
        <v/>
      </c>
      <c r="K76" s="41" t="str">
        <f t="shared" si="16"/>
        <v/>
      </c>
      <c r="L76" s="41" t="str">
        <f t="shared" si="17"/>
        <v xml:space="preserve"> </v>
      </c>
      <c r="M76" s="41" t="str">
        <f t="shared" si="18"/>
        <v/>
      </c>
    </row>
    <row r="77" spans="1:13" x14ac:dyDescent="0.35">
      <c r="A77" s="24"/>
      <c r="B77" s="25"/>
      <c r="C77" s="25"/>
      <c r="D77" s="25"/>
      <c r="E77" s="39" t="str">
        <f t="shared" si="14"/>
        <v/>
      </c>
      <c r="F77" s="50" t="str">
        <f t="shared" si="21"/>
        <v/>
      </c>
      <c r="G77" s="26"/>
      <c r="H77" s="27"/>
      <c r="I77" s="48" t="str">
        <f t="shared" si="20"/>
        <v/>
      </c>
      <c r="J77" s="41" t="str">
        <f t="shared" si="15"/>
        <v/>
      </c>
      <c r="K77" s="41" t="str">
        <f t="shared" si="16"/>
        <v/>
      </c>
      <c r="L77" s="41" t="str">
        <f t="shared" si="17"/>
        <v xml:space="preserve"> </v>
      </c>
      <c r="M77" s="41" t="str">
        <f t="shared" si="18"/>
        <v/>
      </c>
    </row>
    <row r="78" spans="1:13" x14ac:dyDescent="0.35">
      <c r="A78" s="24"/>
      <c r="B78" s="25"/>
      <c r="C78" s="25"/>
      <c r="D78" s="25"/>
      <c r="E78" s="39" t="str">
        <f t="shared" ref="E78:E120" si="22">IF(A78&lt;&gt;"",B78+C78,"")</f>
        <v/>
      </c>
      <c r="F78" s="50" t="str">
        <f t="shared" si="21"/>
        <v/>
      </c>
      <c r="G78" s="26"/>
      <c r="H78" s="27"/>
      <c r="I78" s="48" t="str">
        <f t="shared" si="20"/>
        <v/>
      </c>
      <c r="J78" s="41" t="str">
        <f t="shared" ref="J78:J120" si="23">IF(A78&lt;&gt;"",YEAR(A78),"")</f>
        <v/>
      </c>
      <c r="K78" s="41" t="str">
        <f t="shared" ref="K78:K120" si="24">IF(A78&lt;&gt;"",MONTH(A78),"")</f>
        <v/>
      </c>
      <c r="L78" s="41" t="str">
        <f t="shared" ref="L78:L120" si="25">IF(K78&gt;9,K78&amp;" ","0"&amp;K78&amp;"")</f>
        <v xml:space="preserve"> </v>
      </c>
      <c r="M78" s="41" t="str">
        <f t="shared" ref="M78:M120" si="26">IF(J78&lt;&gt;"",J78&amp;" - "&amp;L78,"")</f>
        <v/>
      </c>
    </row>
    <row r="79" spans="1:13" x14ac:dyDescent="0.35">
      <c r="A79" s="24"/>
      <c r="B79" s="25"/>
      <c r="C79" s="25"/>
      <c r="D79" s="25"/>
      <c r="E79" s="39" t="str">
        <f t="shared" si="22"/>
        <v/>
      </c>
      <c r="F79" s="50" t="str">
        <f t="shared" si="21"/>
        <v/>
      </c>
      <c r="G79" s="26"/>
      <c r="H79" s="27"/>
      <c r="I79" s="48" t="str">
        <f t="shared" si="20"/>
        <v/>
      </c>
      <c r="J79" s="41" t="str">
        <f t="shared" si="23"/>
        <v/>
      </c>
      <c r="K79" s="41" t="str">
        <f t="shared" si="24"/>
        <v/>
      </c>
      <c r="L79" s="41" t="str">
        <f t="shared" si="25"/>
        <v xml:space="preserve"> </v>
      </c>
      <c r="M79" s="41" t="str">
        <f t="shared" si="26"/>
        <v/>
      </c>
    </row>
    <row r="80" spans="1:13" x14ac:dyDescent="0.35">
      <c r="A80" s="24"/>
      <c r="B80" s="25"/>
      <c r="C80" s="25"/>
      <c r="D80" s="25"/>
      <c r="E80" s="39" t="str">
        <f t="shared" si="22"/>
        <v/>
      </c>
      <c r="F80" s="50" t="str">
        <f t="shared" si="21"/>
        <v/>
      </c>
      <c r="G80" s="26"/>
      <c r="H80" s="27"/>
      <c r="I80" s="48" t="str">
        <f t="shared" si="20"/>
        <v/>
      </c>
      <c r="J80" s="41" t="str">
        <f t="shared" si="23"/>
        <v/>
      </c>
      <c r="K80" s="41" t="str">
        <f t="shared" si="24"/>
        <v/>
      </c>
      <c r="L80" s="41" t="str">
        <f t="shared" si="25"/>
        <v xml:space="preserve"> </v>
      </c>
      <c r="M80" s="41" t="str">
        <f t="shared" si="26"/>
        <v/>
      </c>
    </row>
    <row r="81" spans="1:13" x14ac:dyDescent="0.35">
      <c r="A81" s="24"/>
      <c r="B81" s="25"/>
      <c r="C81" s="25"/>
      <c r="D81" s="25"/>
      <c r="E81" s="39" t="str">
        <f t="shared" si="22"/>
        <v/>
      </c>
      <c r="F81" s="50" t="str">
        <f t="shared" si="21"/>
        <v/>
      </c>
      <c r="G81" s="26"/>
      <c r="H81" s="27"/>
      <c r="I81" s="48" t="str">
        <f t="shared" si="20"/>
        <v/>
      </c>
      <c r="J81" s="41" t="str">
        <f t="shared" si="23"/>
        <v/>
      </c>
      <c r="K81" s="41" t="str">
        <f t="shared" si="24"/>
        <v/>
      </c>
      <c r="L81" s="41" t="str">
        <f t="shared" si="25"/>
        <v xml:space="preserve"> </v>
      </c>
      <c r="M81" s="41" t="str">
        <f t="shared" si="26"/>
        <v/>
      </c>
    </row>
    <row r="82" spans="1:13" x14ac:dyDescent="0.35">
      <c r="A82" s="24"/>
      <c r="B82" s="25"/>
      <c r="C82" s="25"/>
      <c r="D82" s="25"/>
      <c r="E82" s="39" t="str">
        <f t="shared" si="22"/>
        <v/>
      </c>
      <c r="F82" s="50" t="str">
        <f t="shared" si="21"/>
        <v/>
      </c>
      <c r="G82" s="26"/>
      <c r="H82" s="27"/>
      <c r="I82" s="48" t="str">
        <f t="shared" si="20"/>
        <v/>
      </c>
      <c r="J82" s="41" t="str">
        <f t="shared" si="23"/>
        <v/>
      </c>
      <c r="K82" s="41" t="str">
        <f t="shared" si="24"/>
        <v/>
      </c>
      <c r="L82" s="41" t="str">
        <f t="shared" si="25"/>
        <v xml:space="preserve"> </v>
      </c>
      <c r="M82" s="41" t="str">
        <f t="shared" si="26"/>
        <v/>
      </c>
    </row>
    <row r="83" spans="1:13" x14ac:dyDescent="0.35">
      <c r="A83" s="24"/>
      <c r="B83" s="25"/>
      <c r="C83" s="25"/>
      <c r="D83" s="25"/>
      <c r="E83" s="39" t="str">
        <f t="shared" si="22"/>
        <v/>
      </c>
      <c r="F83" s="50" t="str">
        <f t="shared" si="21"/>
        <v/>
      </c>
      <c r="G83" s="26"/>
      <c r="H83" s="27"/>
      <c r="I83" s="48" t="str">
        <f t="shared" si="20"/>
        <v/>
      </c>
      <c r="J83" s="41" t="str">
        <f t="shared" si="23"/>
        <v/>
      </c>
      <c r="K83" s="41" t="str">
        <f t="shared" si="24"/>
        <v/>
      </c>
      <c r="L83" s="41" t="str">
        <f t="shared" si="25"/>
        <v xml:space="preserve"> </v>
      </c>
      <c r="M83" s="41" t="str">
        <f t="shared" si="26"/>
        <v/>
      </c>
    </row>
    <row r="84" spans="1:13" x14ac:dyDescent="0.35">
      <c r="A84" s="24"/>
      <c r="B84" s="25"/>
      <c r="C84" s="25"/>
      <c r="D84" s="25"/>
      <c r="E84" s="39" t="str">
        <f t="shared" si="22"/>
        <v/>
      </c>
      <c r="F84" s="50" t="str">
        <f t="shared" si="21"/>
        <v/>
      </c>
      <c r="G84" s="26"/>
      <c r="H84" s="27"/>
      <c r="I84" s="48" t="str">
        <f t="shared" si="20"/>
        <v/>
      </c>
      <c r="J84" s="41" t="str">
        <f t="shared" si="23"/>
        <v/>
      </c>
      <c r="K84" s="41" t="str">
        <f t="shared" si="24"/>
        <v/>
      </c>
      <c r="L84" s="41" t="str">
        <f t="shared" si="25"/>
        <v xml:space="preserve"> </v>
      </c>
      <c r="M84" s="41" t="str">
        <f t="shared" si="26"/>
        <v/>
      </c>
    </row>
    <row r="85" spans="1:13" x14ac:dyDescent="0.35">
      <c r="A85" s="24"/>
      <c r="B85" s="25"/>
      <c r="C85" s="25"/>
      <c r="D85" s="25"/>
      <c r="E85" s="39" t="str">
        <f t="shared" si="22"/>
        <v/>
      </c>
      <c r="F85" s="50" t="str">
        <f t="shared" si="21"/>
        <v/>
      </c>
      <c r="G85" s="26"/>
      <c r="H85" s="27"/>
      <c r="I85" s="48" t="str">
        <f t="shared" ref="I85:I120" si="27">IF(E85&lt;&gt;"",IF(E85&gt;0,H85/E85,""),"")</f>
        <v/>
      </c>
      <c r="J85" s="41" t="str">
        <f t="shared" si="23"/>
        <v/>
      </c>
      <c r="K85" s="41" t="str">
        <f t="shared" si="24"/>
        <v/>
      </c>
      <c r="L85" s="41" t="str">
        <f t="shared" si="25"/>
        <v xml:space="preserve"> </v>
      </c>
      <c r="M85" s="41" t="str">
        <f t="shared" si="26"/>
        <v/>
      </c>
    </row>
    <row r="86" spans="1:13" x14ac:dyDescent="0.35">
      <c r="A86" s="24"/>
      <c r="B86" s="25"/>
      <c r="C86" s="25"/>
      <c r="D86" s="25"/>
      <c r="E86" s="39" t="str">
        <f t="shared" si="22"/>
        <v/>
      </c>
      <c r="F86" s="50" t="str">
        <f t="shared" si="21"/>
        <v/>
      </c>
      <c r="G86" s="26"/>
      <c r="H86" s="27"/>
      <c r="I86" s="48" t="str">
        <f t="shared" si="27"/>
        <v/>
      </c>
      <c r="J86" s="41" t="str">
        <f t="shared" si="23"/>
        <v/>
      </c>
      <c r="K86" s="41" t="str">
        <f t="shared" si="24"/>
        <v/>
      </c>
      <c r="L86" s="41" t="str">
        <f t="shared" si="25"/>
        <v xml:space="preserve"> </v>
      </c>
      <c r="M86" s="41" t="str">
        <f t="shared" si="26"/>
        <v/>
      </c>
    </row>
    <row r="87" spans="1:13" x14ac:dyDescent="0.35">
      <c r="A87" s="24"/>
      <c r="B87" s="25"/>
      <c r="C87" s="25"/>
      <c r="D87" s="25"/>
      <c r="E87" s="39" t="str">
        <f t="shared" si="22"/>
        <v/>
      </c>
      <c r="F87" s="50" t="str">
        <f t="shared" si="21"/>
        <v/>
      </c>
      <c r="G87" s="26"/>
      <c r="H87" s="27"/>
      <c r="I87" s="48" t="str">
        <f t="shared" si="27"/>
        <v/>
      </c>
      <c r="J87" s="41" t="str">
        <f t="shared" si="23"/>
        <v/>
      </c>
      <c r="K87" s="41" t="str">
        <f t="shared" si="24"/>
        <v/>
      </c>
      <c r="L87" s="41" t="str">
        <f t="shared" si="25"/>
        <v xml:space="preserve"> </v>
      </c>
      <c r="M87" s="41" t="str">
        <f t="shared" si="26"/>
        <v/>
      </c>
    </row>
    <row r="88" spans="1:13" x14ac:dyDescent="0.35">
      <c r="A88" s="24"/>
      <c r="B88" s="25"/>
      <c r="C88" s="25"/>
      <c r="D88" s="25"/>
      <c r="E88" s="39" t="str">
        <f t="shared" si="22"/>
        <v/>
      </c>
      <c r="F88" s="50" t="str">
        <f t="shared" si="21"/>
        <v/>
      </c>
      <c r="G88" s="26"/>
      <c r="H88" s="27"/>
      <c r="I88" s="48" t="str">
        <f t="shared" si="27"/>
        <v/>
      </c>
      <c r="J88" s="41" t="str">
        <f t="shared" si="23"/>
        <v/>
      </c>
      <c r="K88" s="41" t="str">
        <f t="shared" si="24"/>
        <v/>
      </c>
      <c r="L88" s="41" t="str">
        <f t="shared" si="25"/>
        <v xml:space="preserve"> </v>
      </c>
      <c r="M88" s="41" t="str">
        <f t="shared" si="26"/>
        <v/>
      </c>
    </row>
    <row r="89" spans="1:13" x14ac:dyDescent="0.35">
      <c r="A89" s="24"/>
      <c r="B89" s="25"/>
      <c r="C89" s="25"/>
      <c r="D89" s="25"/>
      <c r="E89" s="39" t="str">
        <f t="shared" si="22"/>
        <v/>
      </c>
      <c r="F89" s="50" t="str">
        <f t="shared" si="21"/>
        <v/>
      </c>
      <c r="G89" s="26"/>
      <c r="H89" s="27"/>
      <c r="I89" s="48" t="str">
        <f t="shared" si="27"/>
        <v/>
      </c>
      <c r="J89" s="41" t="str">
        <f t="shared" si="23"/>
        <v/>
      </c>
      <c r="K89" s="41" t="str">
        <f t="shared" si="24"/>
        <v/>
      </c>
      <c r="L89" s="41" t="str">
        <f t="shared" si="25"/>
        <v xml:space="preserve"> </v>
      </c>
      <c r="M89" s="41" t="str">
        <f t="shared" si="26"/>
        <v/>
      </c>
    </row>
    <row r="90" spans="1:13" x14ac:dyDescent="0.35">
      <c r="A90" s="24"/>
      <c r="B90" s="25"/>
      <c r="C90" s="25"/>
      <c r="D90" s="25"/>
      <c r="E90" s="39" t="str">
        <f t="shared" si="22"/>
        <v/>
      </c>
      <c r="F90" s="50" t="str">
        <f t="shared" si="21"/>
        <v/>
      </c>
      <c r="G90" s="26"/>
      <c r="H90" s="27"/>
      <c r="I90" s="48" t="str">
        <f t="shared" si="27"/>
        <v/>
      </c>
      <c r="J90" s="41" t="str">
        <f t="shared" si="23"/>
        <v/>
      </c>
      <c r="K90" s="41" t="str">
        <f t="shared" si="24"/>
        <v/>
      </c>
      <c r="L90" s="41" t="str">
        <f t="shared" si="25"/>
        <v xml:space="preserve"> </v>
      </c>
      <c r="M90" s="41" t="str">
        <f t="shared" si="26"/>
        <v/>
      </c>
    </row>
    <row r="91" spans="1:13" x14ac:dyDescent="0.35">
      <c r="A91" s="24"/>
      <c r="B91" s="25"/>
      <c r="C91" s="25"/>
      <c r="D91" s="25"/>
      <c r="E91" s="39" t="str">
        <f t="shared" si="22"/>
        <v/>
      </c>
      <c r="F91" s="50" t="str">
        <f t="shared" si="21"/>
        <v/>
      </c>
      <c r="G91" s="26"/>
      <c r="H91" s="27"/>
      <c r="I91" s="48" t="str">
        <f t="shared" si="27"/>
        <v/>
      </c>
      <c r="J91" s="41" t="str">
        <f t="shared" si="23"/>
        <v/>
      </c>
      <c r="K91" s="41" t="str">
        <f t="shared" si="24"/>
        <v/>
      </c>
      <c r="L91" s="41" t="str">
        <f t="shared" si="25"/>
        <v xml:space="preserve"> </v>
      </c>
      <c r="M91" s="41" t="str">
        <f t="shared" si="26"/>
        <v/>
      </c>
    </row>
    <row r="92" spans="1:13" x14ac:dyDescent="0.35">
      <c r="A92" s="24"/>
      <c r="B92" s="25"/>
      <c r="C92" s="25"/>
      <c r="D92" s="25"/>
      <c r="E92" s="39" t="str">
        <f t="shared" si="22"/>
        <v/>
      </c>
      <c r="F92" s="50" t="str">
        <f t="shared" si="21"/>
        <v/>
      </c>
      <c r="G92" s="26"/>
      <c r="H92" s="27"/>
      <c r="I92" s="48" t="str">
        <f t="shared" si="27"/>
        <v/>
      </c>
      <c r="J92" s="41" t="str">
        <f t="shared" si="23"/>
        <v/>
      </c>
      <c r="K92" s="41" t="str">
        <f t="shared" si="24"/>
        <v/>
      </c>
      <c r="L92" s="41" t="str">
        <f t="shared" si="25"/>
        <v xml:space="preserve"> </v>
      </c>
      <c r="M92" s="41" t="str">
        <f t="shared" si="26"/>
        <v/>
      </c>
    </row>
    <row r="93" spans="1:13" x14ac:dyDescent="0.35">
      <c r="A93" s="24"/>
      <c r="B93" s="25"/>
      <c r="C93" s="25"/>
      <c r="D93" s="25"/>
      <c r="E93" s="39" t="str">
        <f t="shared" si="22"/>
        <v/>
      </c>
      <c r="F93" s="50" t="str">
        <f t="shared" si="21"/>
        <v/>
      </c>
      <c r="G93" s="26"/>
      <c r="H93" s="27"/>
      <c r="I93" s="48" t="str">
        <f t="shared" si="27"/>
        <v/>
      </c>
      <c r="J93" s="41" t="str">
        <f t="shared" si="23"/>
        <v/>
      </c>
      <c r="K93" s="41" t="str">
        <f t="shared" si="24"/>
        <v/>
      </c>
      <c r="L93" s="41" t="str">
        <f t="shared" si="25"/>
        <v xml:space="preserve"> </v>
      </c>
      <c r="M93" s="41" t="str">
        <f t="shared" si="26"/>
        <v/>
      </c>
    </row>
    <row r="94" spans="1:13" x14ac:dyDescent="0.35">
      <c r="A94" s="24"/>
      <c r="B94" s="25"/>
      <c r="C94" s="25"/>
      <c r="D94" s="25"/>
      <c r="E94" s="39" t="str">
        <f t="shared" si="22"/>
        <v/>
      </c>
      <c r="F94" s="50" t="str">
        <f t="shared" si="21"/>
        <v/>
      </c>
      <c r="G94" s="26"/>
      <c r="H94" s="27"/>
      <c r="I94" s="48" t="str">
        <f t="shared" si="27"/>
        <v/>
      </c>
      <c r="J94" s="41" t="str">
        <f t="shared" si="23"/>
        <v/>
      </c>
      <c r="K94" s="41" t="str">
        <f t="shared" si="24"/>
        <v/>
      </c>
      <c r="L94" s="41" t="str">
        <f t="shared" si="25"/>
        <v xml:space="preserve"> </v>
      </c>
      <c r="M94" s="41" t="str">
        <f t="shared" si="26"/>
        <v/>
      </c>
    </row>
    <row r="95" spans="1:13" x14ac:dyDescent="0.35">
      <c r="A95" s="24"/>
      <c r="B95" s="25"/>
      <c r="C95" s="25"/>
      <c r="D95" s="25"/>
      <c r="E95" s="39" t="str">
        <f t="shared" si="22"/>
        <v/>
      </c>
      <c r="F95" s="50" t="str">
        <f t="shared" si="21"/>
        <v/>
      </c>
      <c r="G95" s="26"/>
      <c r="H95" s="27"/>
      <c r="I95" s="48" t="str">
        <f t="shared" si="27"/>
        <v/>
      </c>
      <c r="J95" s="41" t="str">
        <f t="shared" si="23"/>
        <v/>
      </c>
      <c r="K95" s="41" t="str">
        <f t="shared" si="24"/>
        <v/>
      </c>
      <c r="L95" s="41" t="str">
        <f t="shared" si="25"/>
        <v xml:space="preserve"> </v>
      </c>
      <c r="M95" s="41" t="str">
        <f t="shared" si="26"/>
        <v/>
      </c>
    </row>
    <row r="96" spans="1:13" x14ac:dyDescent="0.35">
      <c r="A96" s="24"/>
      <c r="B96" s="25"/>
      <c r="C96" s="25"/>
      <c r="D96" s="25"/>
      <c r="E96" s="39" t="str">
        <f t="shared" si="22"/>
        <v/>
      </c>
      <c r="F96" s="50" t="str">
        <f t="shared" si="21"/>
        <v/>
      </c>
      <c r="G96" s="26"/>
      <c r="H96" s="27"/>
      <c r="I96" s="48" t="str">
        <f t="shared" si="27"/>
        <v/>
      </c>
      <c r="J96" s="41" t="str">
        <f t="shared" si="23"/>
        <v/>
      </c>
      <c r="K96" s="41" t="str">
        <f t="shared" si="24"/>
        <v/>
      </c>
      <c r="L96" s="41" t="str">
        <f t="shared" si="25"/>
        <v xml:space="preserve"> </v>
      </c>
      <c r="M96" s="41" t="str">
        <f t="shared" si="26"/>
        <v/>
      </c>
    </row>
    <row r="97" spans="1:13" x14ac:dyDescent="0.35">
      <c r="A97" s="24"/>
      <c r="B97" s="25"/>
      <c r="C97" s="25"/>
      <c r="D97" s="25"/>
      <c r="E97" s="39" t="str">
        <f t="shared" si="22"/>
        <v/>
      </c>
      <c r="F97" s="50" t="str">
        <f t="shared" si="21"/>
        <v/>
      </c>
      <c r="G97" s="26"/>
      <c r="H97" s="27"/>
      <c r="I97" s="48" t="str">
        <f t="shared" si="27"/>
        <v/>
      </c>
      <c r="J97" s="41" t="str">
        <f t="shared" si="23"/>
        <v/>
      </c>
      <c r="K97" s="41" t="str">
        <f t="shared" si="24"/>
        <v/>
      </c>
      <c r="L97" s="41" t="str">
        <f t="shared" si="25"/>
        <v xml:space="preserve"> </v>
      </c>
      <c r="M97" s="41" t="str">
        <f t="shared" si="26"/>
        <v/>
      </c>
    </row>
    <row r="98" spans="1:13" x14ac:dyDescent="0.35">
      <c r="A98" s="24"/>
      <c r="B98" s="25"/>
      <c r="C98" s="25"/>
      <c r="D98" s="25"/>
      <c r="E98" s="39" t="str">
        <f t="shared" si="22"/>
        <v/>
      </c>
      <c r="F98" s="50" t="str">
        <f t="shared" si="21"/>
        <v/>
      </c>
      <c r="G98" s="26"/>
      <c r="H98" s="27"/>
      <c r="I98" s="48" t="str">
        <f t="shared" si="27"/>
        <v/>
      </c>
      <c r="J98" s="41" t="str">
        <f t="shared" si="23"/>
        <v/>
      </c>
      <c r="K98" s="41" t="str">
        <f t="shared" si="24"/>
        <v/>
      </c>
      <c r="L98" s="41" t="str">
        <f t="shared" si="25"/>
        <v xml:space="preserve"> </v>
      </c>
      <c r="M98" s="41" t="str">
        <f t="shared" si="26"/>
        <v/>
      </c>
    </row>
    <row r="99" spans="1:13" x14ac:dyDescent="0.35">
      <c r="A99" s="24"/>
      <c r="B99" s="25"/>
      <c r="C99" s="25"/>
      <c r="D99" s="25"/>
      <c r="E99" s="39" t="str">
        <f t="shared" si="22"/>
        <v/>
      </c>
      <c r="F99" s="50" t="str">
        <f t="shared" si="21"/>
        <v/>
      </c>
      <c r="G99" s="26"/>
      <c r="H99" s="27"/>
      <c r="I99" s="48" t="str">
        <f t="shared" si="27"/>
        <v/>
      </c>
      <c r="J99" s="41" t="str">
        <f t="shared" si="23"/>
        <v/>
      </c>
      <c r="K99" s="41" t="str">
        <f t="shared" si="24"/>
        <v/>
      </c>
      <c r="L99" s="41" t="str">
        <f t="shared" si="25"/>
        <v xml:space="preserve"> </v>
      </c>
      <c r="M99" s="41" t="str">
        <f t="shared" si="26"/>
        <v/>
      </c>
    </row>
    <row r="100" spans="1:13" x14ac:dyDescent="0.35">
      <c r="A100" s="24"/>
      <c r="B100" s="25"/>
      <c r="C100" s="25"/>
      <c r="D100" s="25"/>
      <c r="E100" s="39" t="str">
        <f t="shared" si="22"/>
        <v/>
      </c>
      <c r="F100" s="50" t="str">
        <f t="shared" si="21"/>
        <v/>
      </c>
      <c r="G100" s="26"/>
      <c r="H100" s="27"/>
      <c r="I100" s="48" t="str">
        <f t="shared" si="27"/>
        <v/>
      </c>
      <c r="J100" s="41" t="str">
        <f t="shared" si="23"/>
        <v/>
      </c>
      <c r="K100" s="41" t="str">
        <f t="shared" si="24"/>
        <v/>
      </c>
      <c r="L100" s="41" t="str">
        <f t="shared" si="25"/>
        <v xml:space="preserve"> </v>
      </c>
      <c r="M100" s="41" t="str">
        <f t="shared" si="26"/>
        <v/>
      </c>
    </row>
    <row r="101" spans="1:13" x14ac:dyDescent="0.35">
      <c r="A101" s="24"/>
      <c r="B101" s="25"/>
      <c r="C101" s="25"/>
      <c r="D101" s="25"/>
      <c r="E101" s="39" t="str">
        <f t="shared" si="22"/>
        <v/>
      </c>
      <c r="F101" s="50" t="str">
        <f t="shared" si="21"/>
        <v/>
      </c>
      <c r="G101" s="26"/>
      <c r="H101" s="27"/>
      <c r="I101" s="48" t="str">
        <f t="shared" si="27"/>
        <v/>
      </c>
      <c r="J101" s="41" t="str">
        <f t="shared" si="23"/>
        <v/>
      </c>
      <c r="K101" s="41" t="str">
        <f t="shared" si="24"/>
        <v/>
      </c>
      <c r="L101" s="41" t="str">
        <f t="shared" si="25"/>
        <v xml:space="preserve"> </v>
      </c>
      <c r="M101" s="41" t="str">
        <f t="shared" si="26"/>
        <v/>
      </c>
    </row>
    <row r="102" spans="1:13" x14ac:dyDescent="0.35">
      <c r="A102" s="24"/>
      <c r="B102" s="25"/>
      <c r="C102" s="25"/>
      <c r="D102" s="25"/>
      <c r="E102" s="39" t="str">
        <f t="shared" si="22"/>
        <v/>
      </c>
      <c r="F102" s="50" t="str">
        <f t="shared" si="21"/>
        <v/>
      </c>
      <c r="G102" s="26"/>
      <c r="H102" s="27"/>
      <c r="I102" s="48" t="str">
        <f t="shared" si="27"/>
        <v/>
      </c>
      <c r="J102" s="41" t="str">
        <f t="shared" si="23"/>
        <v/>
      </c>
      <c r="K102" s="41" t="str">
        <f t="shared" si="24"/>
        <v/>
      </c>
      <c r="L102" s="41" t="str">
        <f t="shared" si="25"/>
        <v xml:space="preserve"> </v>
      </c>
      <c r="M102" s="41" t="str">
        <f t="shared" si="26"/>
        <v/>
      </c>
    </row>
    <row r="103" spans="1:13" x14ac:dyDescent="0.35">
      <c r="A103" s="24"/>
      <c r="B103" s="25"/>
      <c r="C103" s="25"/>
      <c r="D103" s="25"/>
      <c r="E103" s="39" t="str">
        <f t="shared" si="22"/>
        <v/>
      </c>
      <c r="F103" s="50" t="str">
        <f t="shared" si="21"/>
        <v/>
      </c>
      <c r="G103" s="26"/>
      <c r="H103" s="27"/>
      <c r="I103" s="48" t="str">
        <f t="shared" si="27"/>
        <v/>
      </c>
      <c r="J103" s="41" t="str">
        <f t="shared" si="23"/>
        <v/>
      </c>
      <c r="K103" s="41" t="str">
        <f t="shared" si="24"/>
        <v/>
      </c>
      <c r="L103" s="41" t="str">
        <f t="shared" si="25"/>
        <v xml:space="preserve"> </v>
      </c>
      <c r="M103" s="41" t="str">
        <f t="shared" si="26"/>
        <v/>
      </c>
    </row>
    <row r="104" spans="1:13" x14ac:dyDescent="0.35">
      <c r="A104" s="24"/>
      <c r="B104" s="25"/>
      <c r="C104" s="25"/>
      <c r="D104" s="25"/>
      <c r="E104" s="39" t="str">
        <f t="shared" si="22"/>
        <v/>
      </c>
      <c r="F104" s="50" t="str">
        <f t="shared" si="21"/>
        <v/>
      </c>
      <c r="G104" s="26"/>
      <c r="H104" s="27"/>
      <c r="I104" s="48" t="str">
        <f t="shared" si="27"/>
        <v/>
      </c>
      <c r="J104" s="41" t="str">
        <f t="shared" si="23"/>
        <v/>
      </c>
      <c r="K104" s="41" t="str">
        <f t="shared" si="24"/>
        <v/>
      </c>
      <c r="L104" s="41" t="str">
        <f t="shared" si="25"/>
        <v xml:space="preserve"> </v>
      </c>
      <c r="M104" s="41" t="str">
        <f t="shared" si="26"/>
        <v/>
      </c>
    </row>
    <row r="105" spans="1:13" x14ac:dyDescent="0.35">
      <c r="A105" s="24"/>
      <c r="B105" s="25"/>
      <c r="C105" s="25"/>
      <c r="D105" s="25"/>
      <c r="E105" s="39" t="str">
        <f t="shared" si="22"/>
        <v/>
      </c>
      <c r="F105" s="50" t="str">
        <f t="shared" si="21"/>
        <v/>
      </c>
      <c r="G105" s="26"/>
      <c r="H105" s="27"/>
      <c r="I105" s="48" t="str">
        <f t="shared" si="27"/>
        <v/>
      </c>
      <c r="J105" s="41" t="str">
        <f t="shared" si="23"/>
        <v/>
      </c>
      <c r="K105" s="41" t="str">
        <f t="shared" si="24"/>
        <v/>
      </c>
      <c r="L105" s="41" t="str">
        <f t="shared" si="25"/>
        <v xml:space="preserve"> </v>
      </c>
      <c r="M105" s="41" t="str">
        <f t="shared" si="26"/>
        <v/>
      </c>
    </row>
    <row r="106" spans="1:13" x14ac:dyDescent="0.35">
      <c r="A106" s="24"/>
      <c r="B106" s="25"/>
      <c r="C106" s="25"/>
      <c r="D106" s="25"/>
      <c r="E106" s="39" t="str">
        <f t="shared" si="22"/>
        <v/>
      </c>
      <c r="F106" s="50" t="str">
        <f t="shared" si="21"/>
        <v/>
      </c>
      <c r="G106" s="26"/>
      <c r="H106" s="27"/>
      <c r="I106" s="48" t="str">
        <f t="shared" si="27"/>
        <v/>
      </c>
      <c r="J106" s="41" t="str">
        <f t="shared" si="23"/>
        <v/>
      </c>
      <c r="K106" s="41" t="str">
        <f t="shared" si="24"/>
        <v/>
      </c>
      <c r="L106" s="41" t="str">
        <f t="shared" si="25"/>
        <v xml:space="preserve"> </v>
      </c>
      <c r="M106" s="41" t="str">
        <f t="shared" si="26"/>
        <v/>
      </c>
    </row>
    <row r="107" spans="1:13" x14ac:dyDescent="0.35">
      <c r="A107" s="24"/>
      <c r="B107" s="25"/>
      <c r="C107" s="25"/>
      <c r="D107" s="25"/>
      <c r="E107" s="39" t="str">
        <f t="shared" si="22"/>
        <v/>
      </c>
      <c r="F107" s="50" t="str">
        <f t="shared" si="21"/>
        <v/>
      </c>
      <c r="G107" s="26"/>
      <c r="H107" s="27"/>
      <c r="I107" s="48" t="str">
        <f t="shared" si="27"/>
        <v/>
      </c>
      <c r="J107" s="41" t="str">
        <f t="shared" si="23"/>
        <v/>
      </c>
      <c r="K107" s="41" t="str">
        <f t="shared" si="24"/>
        <v/>
      </c>
      <c r="L107" s="41" t="str">
        <f t="shared" si="25"/>
        <v xml:space="preserve"> </v>
      </c>
      <c r="M107" s="41" t="str">
        <f t="shared" si="26"/>
        <v/>
      </c>
    </row>
    <row r="108" spans="1:13" x14ac:dyDescent="0.35">
      <c r="A108" s="24"/>
      <c r="B108" s="25"/>
      <c r="C108" s="25"/>
      <c r="D108" s="25"/>
      <c r="E108" s="39" t="str">
        <f t="shared" si="22"/>
        <v/>
      </c>
      <c r="F108" s="50" t="str">
        <f t="shared" si="21"/>
        <v/>
      </c>
      <c r="G108" s="26"/>
      <c r="H108" s="27"/>
      <c r="I108" s="48" t="str">
        <f t="shared" si="27"/>
        <v/>
      </c>
      <c r="J108" s="41" t="str">
        <f t="shared" si="23"/>
        <v/>
      </c>
      <c r="K108" s="41" t="str">
        <f t="shared" si="24"/>
        <v/>
      </c>
      <c r="L108" s="41" t="str">
        <f t="shared" si="25"/>
        <v xml:space="preserve"> </v>
      </c>
      <c r="M108" s="41" t="str">
        <f t="shared" si="26"/>
        <v/>
      </c>
    </row>
    <row r="109" spans="1:13" x14ac:dyDescent="0.35">
      <c r="A109" s="24"/>
      <c r="B109" s="25"/>
      <c r="C109" s="25"/>
      <c r="D109" s="25"/>
      <c r="E109" s="39" t="str">
        <f t="shared" si="22"/>
        <v/>
      </c>
      <c r="F109" s="50" t="str">
        <f t="shared" si="21"/>
        <v/>
      </c>
      <c r="G109" s="26"/>
      <c r="H109" s="27"/>
      <c r="I109" s="48" t="str">
        <f t="shared" si="27"/>
        <v/>
      </c>
      <c r="J109" s="41" t="str">
        <f t="shared" si="23"/>
        <v/>
      </c>
      <c r="K109" s="41" t="str">
        <f t="shared" si="24"/>
        <v/>
      </c>
      <c r="L109" s="41" t="str">
        <f t="shared" si="25"/>
        <v xml:space="preserve"> </v>
      </c>
      <c r="M109" s="41" t="str">
        <f t="shared" si="26"/>
        <v/>
      </c>
    </row>
    <row r="110" spans="1:13" x14ac:dyDescent="0.35">
      <c r="A110" s="24"/>
      <c r="B110" s="25"/>
      <c r="C110" s="25"/>
      <c r="D110" s="25"/>
      <c r="E110" s="39" t="str">
        <f t="shared" si="22"/>
        <v/>
      </c>
      <c r="F110" s="50" t="str">
        <f t="shared" si="21"/>
        <v/>
      </c>
      <c r="G110" s="26"/>
      <c r="H110" s="27"/>
      <c r="I110" s="48" t="str">
        <f t="shared" si="27"/>
        <v/>
      </c>
      <c r="J110" s="41" t="str">
        <f t="shared" si="23"/>
        <v/>
      </c>
      <c r="K110" s="41" t="str">
        <f t="shared" si="24"/>
        <v/>
      </c>
      <c r="L110" s="41" t="str">
        <f t="shared" si="25"/>
        <v xml:space="preserve"> </v>
      </c>
      <c r="M110" s="41" t="str">
        <f t="shared" si="26"/>
        <v/>
      </c>
    </row>
    <row r="111" spans="1:13" x14ac:dyDescent="0.35">
      <c r="A111" s="24"/>
      <c r="B111" s="25"/>
      <c r="C111" s="25"/>
      <c r="D111" s="25"/>
      <c r="E111" s="39" t="str">
        <f t="shared" si="22"/>
        <v/>
      </c>
      <c r="F111" s="50" t="str">
        <f t="shared" si="21"/>
        <v/>
      </c>
      <c r="G111" s="26"/>
      <c r="H111" s="27"/>
      <c r="I111" s="48" t="str">
        <f t="shared" si="27"/>
        <v/>
      </c>
      <c r="J111" s="41" t="str">
        <f t="shared" si="23"/>
        <v/>
      </c>
      <c r="K111" s="41" t="str">
        <f t="shared" si="24"/>
        <v/>
      </c>
      <c r="L111" s="41" t="str">
        <f t="shared" si="25"/>
        <v xml:space="preserve"> </v>
      </c>
      <c r="M111" s="41" t="str">
        <f t="shared" si="26"/>
        <v/>
      </c>
    </row>
    <row r="112" spans="1:13" x14ac:dyDescent="0.35">
      <c r="A112" s="24"/>
      <c r="B112" s="25"/>
      <c r="C112" s="25"/>
      <c r="D112" s="25"/>
      <c r="E112" s="39" t="str">
        <f t="shared" si="22"/>
        <v/>
      </c>
      <c r="F112" s="50" t="str">
        <f t="shared" si="21"/>
        <v/>
      </c>
      <c r="G112" s="26"/>
      <c r="H112" s="27"/>
      <c r="I112" s="48" t="str">
        <f t="shared" si="27"/>
        <v/>
      </c>
      <c r="J112" s="41" t="str">
        <f t="shared" si="23"/>
        <v/>
      </c>
      <c r="K112" s="41" t="str">
        <f t="shared" si="24"/>
        <v/>
      </c>
      <c r="L112" s="41" t="str">
        <f t="shared" si="25"/>
        <v xml:space="preserve"> </v>
      </c>
      <c r="M112" s="41" t="str">
        <f t="shared" si="26"/>
        <v/>
      </c>
    </row>
    <row r="113" spans="1:13" x14ac:dyDescent="0.35">
      <c r="A113" s="24"/>
      <c r="B113" s="25"/>
      <c r="C113" s="25"/>
      <c r="D113" s="25"/>
      <c r="E113" s="39" t="str">
        <f t="shared" si="22"/>
        <v/>
      </c>
      <c r="F113" s="50" t="str">
        <f t="shared" si="21"/>
        <v/>
      </c>
      <c r="G113" s="26"/>
      <c r="H113" s="27"/>
      <c r="I113" s="48" t="str">
        <f t="shared" si="27"/>
        <v/>
      </c>
      <c r="J113" s="41" t="str">
        <f t="shared" si="23"/>
        <v/>
      </c>
      <c r="K113" s="41" t="str">
        <f t="shared" si="24"/>
        <v/>
      </c>
      <c r="L113" s="41" t="str">
        <f t="shared" si="25"/>
        <v xml:space="preserve"> </v>
      </c>
      <c r="M113" s="41" t="str">
        <f t="shared" si="26"/>
        <v/>
      </c>
    </row>
    <row r="114" spans="1:13" x14ac:dyDescent="0.35">
      <c r="A114" s="24"/>
      <c r="B114" s="25"/>
      <c r="C114" s="25"/>
      <c r="D114" s="25"/>
      <c r="E114" s="39" t="str">
        <f t="shared" si="22"/>
        <v/>
      </c>
      <c r="F114" s="50" t="str">
        <f t="shared" si="21"/>
        <v/>
      </c>
      <c r="G114" s="26"/>
      <c r="H114" s="27"/>
      <c r="I114" s="48" t="str">
        <f t="shared" si="27"/>
        <v/>
      </c>
      <c r="J114" s="41" t="str">
        <f t="shared" si="23"/>
        <v/>
      </c>
      <c r="K114" s="41" t="str">
        <f t="shared" si="24"/>
        <v/>
      </c>
      <c r="L114" s="41" t="str">
        <f t="shared" si="25"/>
        <v xml:space="preserve"> </v>
      </c>
      <c r="M114" s="41" t="str">
        <f t="shared" si="26"/>
        <v/>
      </c>
    </row>
    <row r="115" spans="1:13" x14ac:dyDescent="0.35">
      <c r="A115" s="24"/>
      <c r="B115" s="25"/>
      <c r="C115" s="25"/>
      <c r="D115" s="25"/>
      <c r="E115" s="39" t="str">
        <f t="shared" si="22"/>
        <v/>
      </c>
      <c r="F115" s="50" t="str">
        <f t="shared" si="21"/>
        <v/>
      </c>
      <c r="G115" s="26"/>
      <c r="H115" s="27"/>
      <c r="I115" s="48" t="str">
        <f t="shared" si="27"/>
        <v/>
      </c>
      <c r="J115" s="41" t="str">
        <f t="shared" si="23"/>
        <v/>
      </c>
      <c r="K115" s="41" t="str">
        <f t="shared" si="24"/>
        <v/>
      </c>
      <c r="L115" s="41" t="str">
        <f t="shared" si="25"/>
        <v xml:space="preserve"> </v>
      </c>
      <c r="M115" s="41" t="str">
        <f t="shared" si="26"/>
        <v/>
      </c>
    </row>
    <row r="116" spans="1:13" x14ac:dyDescent="0.35">
      <c r="A116" s="24"/>
      <c r="B116" s="25"/>
      <c r="C116" s="25"/>
      <c r="D116" s="25"/>
      <c r="E116" s="39" t="str">
        <f t="shared" si="22"/>
        <v/>
      </c>
      <c r="F116" s="50" t="str">
        <f t="shared" si="21"/>
        <v/>
      </c>
      <c r="G116" s="26"/>
      <c r="H116" s="27"/>
      <c r="I116" s="48" t="str">
        <f t="shared" si="27"/>
        <v/>
      </c>
      <c r="J116" s="41" t="str">
        <f t="shared" si="23"/>
        <v/>
      </c>
      <c r="K116" s="41" t="str">
        <f t="shared" si="24"/>
        <v/>
      </c>
      <c r="L116" s="41" t="str">
        <f t="shared" si="25"/>
        <v xml:space="preserve"> </v>
      </c>
      <c r="M116" s="41" t="str">
        <f t="shared" si="26"/>
        <v/>
      </c>
    </row>
    <row r="117" spans="1:13" x14ac:dyDescent="0.35">
      <c r="A117" s="24"/>
      <c r="B117" s="25"/>
      <c r="C117" s="25"/>
      <c r="D117" s="25"/>
      <c r="E117" s="39" t="str">
        <f t="shared" si="22"/>
        <v/>
      </c>
      <c r="F117" s="50" t="str">
        <f t="shared" ref="F117:F120" si="28">IF(E117&lt;&gt;"",IF(E117&gt;0,C117/E117,""),"")</f>
        <v/>
      </c>
      <c r="G117" s="26"/>
      <c r="H117" s="27"/>
      <c r="I117" s="48" t="str">
        <f t="shared" si="27"/>
        <v/>
      </c>
      <c r="J117" s="41" t="str">
        <f t="shared" si="23"/>
        <v/>
      </c>
      <c r="K117" s="41" t="str">
        <f t="shared" si="24"/>
        <v/>
      </c>
      <c r="L117" s="41" t="str">
        <f t="shared" si="25"/>
        <v xml:space="preserve"> </v>
      </c>
      <c r="M117" s="41" t="str">
        <f t="shared" si="26"/>
        <v/>
      </c>
    </row>
    <row r="118" spans="1:13" x14ac:dyDescent="0.35">
      <c r="A118" s="24"/>
      <c r="B118" s="25"/>
      <c r="C118" s="25"/>
      <c r="D118" s="25"/>
      <c r="E118" s="39" t="str">
        <f t="shared" si="22"/>
        <v/>
      </c>
      <c r="F118" s="50" t="str">
        <f t="shared" si="28"/>
        <v/>
      </c>
      <c r="G118" s="26"/>
      <c r="H118" s="27"/>
      <c r="I118" s="48" t="str">
        <f t="shared" si="27"/>
        <v/>
      </c>
      <c r="J118" s="41" t="str">
        <f t="shared" si="23"/>
        <v/>
      </c>
      <c r="K118" s="41" t="str">
        <f t="shared" si="24"/>
        <v/>
      </c>
      <c r="L118" s="41" t="str">
        <f t="shared" si="25"/>
        <v xml:space="preserve"> </v>
      </c>
      <c r="M118" s="41" t="str">
        <f t="shared" si="26"/>
        <v/>
      </c>
    </row>
    <row r="119" spans="1:13" x14ac:dyDescent="0.35">
      <c r="A119" s="24"/>
      <c r="B119" s="25"/>
      <c r="C119" s="25"/>
      <c r="D119" s="25"/>
      <c r="E119" s="39" t="str">
        <f t="shared" si="22"/>
        <v/>
      </c>
      <c r="F119" s="50" t="str">
        <f t="shared" si="28"/>
        <v/>
      </c>
      <c r="G119" s="26"/>
      <c r="H119" s="27"/>
      <c r="I119" s="48" t="str">
        <f t="shared" si="27"/>
        <v/>
      </c>
      <c r="J119" s="41" t="str">
        <f t="shared" si="23"/>
        <v/>
      </c>
      <c r="K119" s="41" t="str">
        <f t="shared" si="24"/>
        <v/>
      </c>
      <c r="L119" s="41" t="str">
        <f t="shared" si="25"/>
        <v xml:space="preserve"> </v>
      </c>
      <c r="M119" s="41" t="str">
        <f t="shared" si="26"/>
        <v/>
      </c>
    </row>
    <row r="120" spans="1:13" x14ac:dyDescent="0.35">
      <c r="A120" s="24"/>
      <c r="B120" s="25"/>
      <c r="C120" s="25"/>
      <c r="D120" s="25"/>
      <c r="E120" s="39" t="str">
        <f t="shared" si="22"/>
        <v/>
      </c>
      <c r="F120" s="50" t="str">
        <f t="shared" si="28"/>
        <v/>
      </c>
      <c r="G120" s="26"/>
      <c r="H120" s="27"/>
      <c r="I120" s="48" t="str">
        <f t="shared" si="27"/>
        <v/>
      </c>
      <c r="J120" s="41" t="str">
        <f t="shared" si="23"/>
        <v/>
      </c>
      <c r="K120" s="41" t="str">
        <f t="shared" si="24"/>
        <v/>
      </c>
      <c r="L120" s="41" t="str">
        <f t="shared" si="25"/>
        <v xml:space="preserve"> </v>
      </c>
      <c r="M120" s="41" t="str">
        <f t="shared" si="26"/>
        <v/>
      </c>
    </row>
  </sheetData>
  <autoFilter ref="A1:H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23"/>
  <sheetViews>
    <sheetView showGridLines="0" topLeftCell="A3" workbookViewId="0">
      <selection activeCell="C20" sqref="C20"/>
    </sheetView>
  </sheetViews>
  <sheetFormatPr baseColWidth="10" defaultRowHeight="14.5" x14ac:dyDescent="0.35"/>
  <cols>
    <col min="1" max="1" width="8.453125" customWidth="1"/>
    <col min="2" max="2" width="9.54296875" customWidth="1"/>
    <col min="3" max="3" width="10.54296875" customWidth="1"/>
  </cols>
  <sheetData>
    <row r="3" spans="1:4" x14ac:dyDescent="0.35">
      <c r="A3" s="43" t="s">
        <v>4</v>
      </c>
      <c r="B3" t="s">
        <v>23</v>
      </c>
      <c r="C3" t="s">
        <v>22</v>
      </c>
    </row>
    <row r="4" spans="1:4" x14ac:dyDescent="0.35">
      <c r="A4" s="44">
        <v>2020</v>
      </c>
      <c r="B4" s="46">
        <v>3375</v>
      </c>
      <c r="C4" s="46">
        <v>16250</v>
      </c>
      <c r="D4" s="54"/>
    </row>
    <row r="5" spans="1:4" x14ac:dyDescent="0.35">
      <c r="A5" s="45" t="s">
        <v>30</v>
      </c>
      <c r="B5" s="46">
        <v>1200</v>
      </c>
      <c r="C5" s="46">
        <v>4900</v>
      </c>
      <c r="D5" s="54"/>
    </row>
    <row r="6" spans="1:4" x14ac:dyDescent="0.35">
      <c r="A6" s="45" t="s">
        <v>31</v>
      </c>
      <c r="B6" s="46">
        <v>800</v>
      </c>
      <c r="C6" s="46">
        <v>2750</v>
      </c>
      <c r="D6" s="54"/>
    </row>
    <row r="7" spans="1:4" x14ac:dyDescent="0.35">
      <c r="A7" s="45" t="s">
        <v>34</v>
      </c>
      <c r="B7" s="46">
        <v>215</v>
      </c>
      <c r="C7" s="46">
        <v>1400</v>
      </c>
      <c r="D7" s="54"/>
    </row>
    <row r="8" spans="1:4" x14ac:dyDescent="0.35">
      <c r="A8" s="45" t="s">
        <v>35</v>
      </c>
      <c r="B8" s="46">
        <v>150</v>
      </c>
      <c r="C8" s="46">
        <v>1900</v>
      </c>
      <c r="D8" s="54"/>
    </row>
    <row r="9" spans="1:4" x14ac:dyDescent="0.35">
      <c r="A9" s="45" t="s">
        <v>36</v>
      </c>
      <c r="B9" s="46">
        <v>330</v>
      </c>
      <c r="C9" s="46">
        <v>2400</v>
      </c>
      <c r="D9" s="54"/>
    </row>
    <row r="10" spans="1:4" x14ac:dyDescent="0.35">
      <c r="A10" s="45" t="s">
        <v>37</v>
      </c>
      <c r="B10" s="46">
        <v>680</v>
      </c>
      <c r="C10" s="46">
        <v>2900</v>
      </c>
      <c r="D10" s="54"/>
    </row>
    <row r="11" spans="1:4" x14ac:dyDescent="0.35">
      <c r="D11" s="54"/>
    </row>
    <row r="12" spans="1:4" x14ac:dyDescent="0.35">
      <c r="D12" s="54"/>
    </row>
    <row r="13" spans="1:4" x14ac:dyDescent="0.35">
      <c r="D13" s="54"/>
    </row>
    <row r="14" spans="1:4" x14ac:dyDescent="0.35">
      <c r="D14" s="54"/>
    </row>
    <row r="15" spans="1:4" x14ac:dyDescent="0.35">
      <c r="D15" s="54"/>
    </row>
    <row r="16" spans="1:4" x14ac:dyDescent="0.35">
      <c r="D16" s="54"/>
    </row>
    <row r="17" spans="4:4" x14ac:dyDescent="0.35">
      <c r="D17" s="54"/>
    </row>
    <row r="18" spans="4:4" x14ac:dyDescent="0.35">
      <c r="D18" s="54"/>
    </row>
    <row r="19" spans="4:4" x14ac:dyDescent="0.35">
      <c r="D19" s="54"/>
    </row>
    <row r="20" spans="4:4" x14ac:dyDescent="0.35">
      <c r="D20" s="54"/>
    </row>
    <row r="21" spans="4:4" x14ac:dyDescent="0.35">
      <c r="D21" s="54"/>
    </row>
    <row r="22" spans="4:4" x14ac:dyDescent="0.35">
      <c r="D22" s="54"/>
    </row>
    <row r="23" spans="4:4" x14ac:dyDescent="0.35">
      <c r="D23" s="54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11"/>
  <sheetViews>
    <sheetView showGridLines="0" tabSelected="1" zoomScale="90" zoomScaleNormal="90" workbookViewId="0">
      <selection activeCell="B15" sqref="B15"/>
    </sheetView>
  </sheetViews>
  <sheetFormatPr baseColWidth="10" defaultRowHeight="14.5" x14ac:dyDescent="0.35"/>
  <cols>
    <col min="1" max="1" width="23.453125" bestFit="1" customWidth="1"/>
    <col min="2" max="2" width="22.90625" bestFit="1" customWidth="1"/>
    <col min="3" max="4" width="9.81640625" bestFit="1" customWidth="1"/>
    <col min="5" max="5" width="12" bestFit="1" customWidth="1"/>
    <col min="6" max="6" width="11.6328125" customWidth="1"/>
    <col min="7" max="8" width="9.54296875" customWidth="1"/>
    <col min="9" max="9" width="5.54296875" customWidth="1"/>
    <col min="10" max="10" width="13.453125" bestFit="1" customWidth="1"/>
    <col min="11" max="11" width="13.36328125" bestFit="1" customWidth="1"/>
  </cols>
  <sheetData>
    <row r="3" spans="1:5" x14ac:dyDescent="0.35">
      <c r="A3" s="43" t="s">
        <v>33</v>
      </c>
      <c r="B3" s="43" t="s">
        <v>32</v>
      </c>
    </row>
    <row r="4" spans="1:5" x14ac:dyDescent="0.35">
      <c r="A4" s="43" t="s">
        <v>4</v>
      </c>
      <c r="B4" t="s">
        <v>39</v>
      </c>
      <c r="C4" t="s">
        <v>40</v>
      </c>
      <c r="D4" t="s">
        <v>41</v>
      </c>
      <c r="E4" t="s">
        <v>21</v>
      </c>
    </row>
    <row r="5" spans="1:5" x14ac:dyDescent="0.35">
      <c r="A5" s="44">
        <v>2020</v>
      </c>
      <c r="B5" s="46">
        <v>12780</v>
      </c>
      <c r="C5" s="46">
        <v>4295</v>
      </c>
      <c r="D5" s="46">
        <v>2550</v>
      </c>
      <c r="E5" s="46">
        <v>19625</v>
      </c>
    </row>
    <row r="6" spans="1:5" x14ac:dyDescent="0.35">
      <c r="A6" s="45" t="s">
        <v>30</v>
      </c>
      <c r="B6" s="46">
        <v>2700</v>
      </c>
      <c r="C6" s="46">
        <v>2100</v>
      </c>
      <c r="D6" s="46">
        <v>1300</v>
      </c>
      <c r="E6" s="46">
        <v>6100</v>
      </c>
    </row>
    <row r="7" spans="1:5" x14ac:dyDescent="0.35">
      <c r="A7" s="45" t="s">
        <v>31</v>
      </c>
      <c r="B7" s="46">
        <v>1950</v>
      </c>
      <c r="C7" s="46">
        <v>850</v>
      </c>
      <c r="D7" s="46">
        <v>750</v>
      </c>
      <c r="E7" s="46">
        <v>3550</v>
      </c>
    </row>
    <row r="8" spans="1:5" x14ac:dyDescent="0.35">
      <c r="A8" s="45" t="s">
        <v>34</v>
      </c>
      <c r="B8" s="46">
        <v>1500</v>
      </c>
      <c r="C8" s="46">
        <v>115</v>
      </c>
      <c r="D8" s="46">
        <v>0</v>
      </c>
      <c r="E8" s="46">
        <v>1615</v>
      </c>
    </row>
    <row r="9" spans="1:5" x14ac:dyDescent="0.35">
      <c r="A9" s="45" t="s">
        <v>35</v>
      </c>
      <c r="B9" s="46">
        <v>2050</v>
      </c>
      <c r="C9" s="46">
        <v>0</v>
      </c>
      <c r="D9" s="46">
        <v>0</v>
      </c>
      <c r="E9" s="46">
        <v>2050</v>
      </c>
    </row>
    <row r="10" spans="1:5" x14ac:dyDescent="0.35">
      <c r="A10" s="45" t="s">
        <v>36</v>
      </c>
      <c r="B10" s="46">
        <v>2730</v>
      </c>
      <c r="C10" s="46">
        <v>0</v>
      </c>
      <c r="D10" s="46">
        <v>0</v>
      </c>
      <c r="E10" s="46">
        <v>2730</v>
      </c>
    </row>
    <row r="11" spans="1:5" x14ac:dyDescent="0.35">
      <c r="A11" s="45" t="s">
        <v>37</v>
      </c>
      <c r="B11" s="46">
        <v>1850</v>
      </c>
      <c r="C11" s="46">
        <v>1230</v>
      </c>
      <c r="D11" s="46">
        <v>500</v>
      </c>
      <c r="E11" s="46">
        <v>3580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"/>
  <sheetViews>
    <sheetView showGridLines="0" workbookViewId="0">
      <selection activeCell="C12" sqref="C12"/>
    </sheetView>
  </sheetViews>
  <sheetFormatPr baseColWidth="10" defaultRowHeight="14.5" x14ac:dyDescent="0.35"/>
  <cols>
    <col min="1" max="1" width="23.08984375" customWidth="1"/>
    <col min="2" max="2" width="22" bestFit="1" customWidth="1"/>
    <col min="3" max="3" width="6.90625" bestFit="1" customWidth="1"/>
    <col min="4" max="4" width="7.6328125" bestFit="1" customWidth="1"/>
    <col min="5" max="6" width="11.6328125" customWidth="1"/>
    <col min="7" max="8" width="9.54296875" customWidth="1"/>
    <col min="9" max="9" width="5.54296875" customWidth="1"/>
    <col min="10" max="10" width="13.453125" bestFit="1" customWidth="1"/>
    <col min="11" max="11" width="13.36328125" bestFit="1" customWidth="1"/>
  </cols>
  <sheetData>
    <row r="1" spans="1:5" x14ac:dyDescent="0.35">
      <c r="A1" s="43" t="s">
        <v>17</v>
      </c>
      <c r="B1" t="s">
        <v>38</v>
      </c>
    </row>
    <row r="3" spans="1:5" x14ac:dyDescent="0.35">
      <c r="A3" s="43" t="s">
        <v>33</v>
      </c>
      <c r="B3" s="43" t="s">
        <v>32</v>
      </c>
    </row>
    <row r="4" spans="1:5" x14ac:dyDescent="0.35">
      <c r="A4" s="43" t="s">
        <v>4</v>
      </c>
      <c r="B4" t="s">
        <v>39</v>
      </c>
      <c r="C4" t="s">
        <v>40</v>
      </c>
      <c r="D4" t="s">
        <v>41</v>
      </c>
      <c r="E4" t="s">
        <v>21</v>
      </c>
    </row>
    <row r="5" spans="1:5" x14ac:dyDescent="0.35">
      <c r="A5" s="44">
        <v>2020</v>
      </c>
      <c r="B5" s="53">
        <v>0.65121019108280254</v>
      </c>
      <c r="C5" s="53">
        <v>0.21885350318471339</v>
      </c>
      <c r="D5" s="53">
        <v>0.12993630573248408</v>
      </c>
      <c r="E5" s="53">
        <v>1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1"/>
  <sheetViews>
    <sheetView showGridLines="0" workbookViewId="0">
      <selection activeCell="D20" sqref="D20"/>
    </sheetView>
  </sheetViews>
  <sheetFormatPr baseColWidth="10" defaultRowHeight="14.5" x14ac:dyDescent="0.35"/>
  <cols>
    <col min="1" max="1" width="11.7265625" bestFit="1" customWidth="1"/>
    <col min="2" max="4" width="10.6328125" bestFit="1" customWidth="1"/>
    <col min="5" max="5" width="11.6328125" bestFit="1" customWidth="1"/>
    <col min="6" max="6" width="11.6328125" customWidth="1"/>
    <col min="7" max="7" width="9.54296875" customWidth="1"/>
    <col min="8" max="8" width="10.54296875" customWidth="1"/>
    <col min="9" max="9" width="5.54296875" customWidth="1"/>
    <col min="10" max="10" width="11.6328125" customWidth="1"/>
    <col min="11" max="13" width="9.54296875" customWidth="1"/>
    <col min="14" max="14" width="10.54296875" customWidth="1"/>
    <col min="16" max="16" width="5.453125" customWidth="1"/>
    <col min="17" max="17" width="7.36328125" customWidth="1"/>
    <col min="18" max="18" width="10.1796875" customWidth="1"/>
    <col min="19" max="19" width="11.6328125" bestFit="1" customWidth="1"/>
  </cols>
  <sheetData>
    <row r="3" spans="1:2" x14ac:dyDescent="0.35">
      <c r="A3" s="43" t="s">
        <v>26</v>
      </c>
      <c r="B3" s="43" t="s">
        <v>4</v>
      </c>
    </row>
    <row r="4" spans="1:2" x14ac:dyDescent="0.35">
      <c r="A4" s="43" t="s">
        <v>4</v>
      </c>
      <c r="B4">
        <v>2020</v>
      </c>
    </row>
    <row r="5" spans="1:2" x14ac:dyDescent="0.35">
      <c r="A5" s="44" t="s">
        <v>30</v>
      </c>
      <c r="B5" s="46">
        <v>6100</v>
      </c>
    </row>
    <row r="6" spans="1:2" x14ac:dyDescent="0.35">
      <c r="A6" s="44" t="s">
        <v>31</v>
      </c>
      <c r="B6" s="46">
        <v>3550</v>
      </c>
    </row>
    <row r="7" spans="1:2" x14ac:dyDescent="0.35">
      <c r="A7" s="44" t="s">
        <v>34</v>
      </c>
      <c r="B7" s="46">
        <v>1615</v>
      </c>
    </row>
    <row r="8" spans="1:2" x14ac:dyDescent="0.35">
      <c r="A8" s="44" t="s">
        <v>35</v>
      </c>
      <c r="B8" s="46">
        <v>2050</v>
      </c>
    </row>
    <row r="9" spans="1:2" x14ac:dyDescent="0.35">
      <c r="A9" s="44" t="s">
        <v>36</v>
      </c>
      <c r="B9" s="46">
        <v>2730</v>
      </c>
    </row>
    <row r="10" spans="1:2" x14ac:dyDescent="0.35">
      <c r="A10" s="44" t="s">
        <v>37</v>
      </c>
      <c r="B10" s="46">
        <v>3580</v>
      </c>
    </row>
    <row r="11" spans="1:2" x14ac:dyDescent="0.35">
      <c r="A11" s="44" t="s">
        <v>21</v>
      </c>
      <c r="B11" s="46">
        <v>19625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B4"/>
  <sheetViews>
    <sheetView showGridLines="0" workbookViewId="0">
      <selection activeCell="A3" sqref="A3"/>
    </sheetView>
  </sheetViews>
  <sheetFormatPr baseColWidth="10" defaultRowHeight="14.5" x14ac:dyDescent="0.35"/>
  <cols>
    <col min="1" max="1" width="8.453125" customWidth="1"/>
    <col min="2" max="2" width="11.6328125" bestFit="1" customWidth="1"/>
    <col min="3" max="4" width="17.36328125" bestFit="1" customWidth="1"/>
  </cols>
  <sheetData>
    <row r="3" spans="1:2" x14ac:dyDescent="0.35">
      <c r="A3" s="43" t="s">
        <v>4</v>
      </c>
      <c r="B3" t="s">
        <v>24</v>
      </c>
    </row>
    <row r="4" spans="1:2" x14ac:dyDescent="0.35">
      <c r="A4" s="44">
        <v>2020</v>
      </c>
      <c r="B4" s="47">
        <v>3845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6"/>
  <sheetViews>
    <sheetView showGridLines="0" workbookViewId="0">
      <selection activeCell="E15" sqref="E15"/>
    </sheetView>
  </sheetViews>
  <sheetFormatPr baseColWidth="10" defaultRowHeight="14.5" x14ac:dyDescent="0.35"/>
  <cols>
    <col min="1" max="1" width="8.453125" customWidth="1"/>
    <col min="2" max="2" width="11.6328125" bestFit="1" customWidth="1"/>
    <col min="3" max="3" width="10.54296875" customWidth="1"/>
    <col min="4" max="4" width="9" bestFit="1" customWidth="1"/>
    <col min="5" max="5" width="9.36328125" customWidth="1"/>
  </cols>
  <sheetData>
    <row r="3" spans="1:5" s="57" customFormat="1" ht="29" x14ac:dyDescent="0.35">
      <c r="A3" s="67" t="s">
        <v>4</v>
      </c>
      <c r="B3" s="57" t="s">
        <v>24</v>
      </c>
      <c r="C3" s="57" t="s">
        <v>47</v>
      </c>
      <c r="D3" s="57" t="s">
        <v>49</v>
      </c>
      <c r="E3"/>
    </row>
    <row r="4" spans="1:5" x14ac:dyDescent="0.35">
      <c r="A4" s="44">
        <v>2020</v>
      </c>
      <c r="B4" s="47">
        <v>3845</v>
      </c>
      <c r="C4" s="46">
        <v>19625</v>
      </c>
      <c r="D4" s="66">
        <f>B4/C4</f>
        <v>0.19592356687898088</v>
      </c>
    </row>
    <row r="5" spans="1:5" x14ac:dyDescent="0.35">
      <c r="D5" s="66"/>
    </row>
    <row r="6" spans="1:5" x14ac:dyDescent="0.35">
      <c r="D6" s="66"/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pane ySplit="3" topLeftCell="A4" activePane="bottomLeft" state="frozen"/>
      <selection pane="bottomLeft" activeCell="E9" sqref="E9"/>
    </sheetView>
  </sheetViews>
  <sheetFormatPr baseColWidth="10" defaultRowHeight="14.5" x14ac:dyDescent="0.35"/>
  <cols>
    <col min="1" max="1" width="10.90625" style="63"/>
    <col min="2" max="4" width="11.90625" style="56" customWidth="1"/>
    <col min="5" max="5" width="10.90625" style="60"/>
    <col min="6" max="16384" width="10.90625" style="56"/>
  </cols>
  <sheetData>
    <row r="1" spans="1:5" x14ac:dyDescent="0.35">
      <c r="A1" s="55" t="s">
        <v>42</v>
      </c>
    </row>
    <row r="3" spans="1:5" s="57" customFormat="1" ht="29" x14ac:dyDescent="0.35">
      <c r="A3" s="58" t="s">
        <v>4</v>
      </c>
      <c r="B3" s="58" t="s">
        <v>43</v>
      </c>
      <c r="C3" s="58" t="s">
        <v>44</v>
      </c>
      <c r="D3" s="58" t="s">
        <v>45</v>
      </c>
      <c r="E3" s="58" t="s">
        <v>46</v>
      </c>
    </row>
    <row r="4" spans="1:5" x14ac:dyDescent="0.35">
      <c r="A4" s="64">
        <v>2020</v>
      </c>
      <c r="B4" s="62">
        <v>3375</v>
      </c>
      <c r="C4" s="62">
        <v>16250</v>
      </c>
      <c r="D4" s="59">
        <f>SUM(B4:C4)</f>
        <v>19625</v>
      </c>
      <c r="E4" s="61">
        <f>IF(D4&gt;0,B4/D4,"")</f>
        <v>0.17197452229299362</v>
      </c>
    </row>
    <row r="5" spans="1:5" x14ac:dyDescent="0.35">
      <c r="A5" s="64"/>
      <c r="B5" s="62"/>
      <c r="C5" s="62"/>
      <c r="D5" s="59">
        <f t="shared" ref="D5:D6" si="0">SUM(B5:C5)</f>
        <v>0</v>
      </c>
      <c r="E5" s="61" t="str">
        <f t="shared" ref="E5:E6" si="1">IF(D5&gt;0,B5/D5,"")</f>
        <v/>
      </c>
    </row>
    <row r="6" spans="1:5" x14ac:dyDescent="0.35">
      <c r="A6" s="64"/>
      <c r="B6" s="62"/>
      <c r="C6" s="62"/>
      <c r="D6" s="59">
        <f t="shared" si="0"/>
        <v>0</v>
      </c>
      <c r="E6" s="61" t="str">
        <f t="shared" si="1"/>
        <v/>
      </c>
    </row>
  </sheetData>
  <pageMargins left="0.7" right="0.7" top="0.75" bottom="0.75" header="0.3" footer="0.3"/>
  <ignoredErrors>
    <ignoredError sqref="D4:D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Lisez-moi</vt:lpstr>
      <vt:lpstr>Saisie Factures</vt:lpstr>
      <vt:lpstr>Conso.</vt:lpstr>
      <vt:lpstr>Conso. Bleu Blanc Rouge</vt:lpstr>
      <vt:lpstr>% Bleu Blanc Rouge</vt:lpstr>
      <vt:lpstr>Conso. Mois</vt:lpstr>
      <vt:lpstr>Montant</vt:lpstr>
      <vt:lpstr>Montant Conso.</vt:lpstr>
      <vt:lpstr>%HC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LEGER</dc:creator>
  <cp:lastModifiedBy>Thierry LEGER</cp:lastModifiedBy>
  <dcterms:created xsi:type="dcterms:W3CDTF">2019-12-04T07:33:41Z</dcterms:created>
  <dcterms:modified xsi:type="dcterms:W3CDTF">2022-10-28T06:21:26Z</dcterms:modified>
</cp:coreProperties>
</file>